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15480" windowHeight="10305"/>
  </bookViews>
  <sheets>
    <sheet name="Auswertung" sheetId="1" r:id="rId1"/>
    <sheet name="Tag 1" sheetId="2" r:id="rId2"/>
    <sheet name="Tag 2" sheetId="3" r:id="rId3"/>
    <sheet name="Tag 3" sheetId="4" r:id="rId4"/>
    <sheet name="Tag 4" sheetId="5" r:id="rId5"/>
    <sheet name="Tag 5" sheetId="6" r:id="rId6"/>
    <sheet name="Beispieltag" sheetId="7" r:id="rId7"/>
  </sheets>
  <definedNames>
    <definedName name="_xlnm.Print_Area" localSheetId="0">Auswertung!$A$1:$E$38</definedName>
    <definedName name="_xlnm.Print_Area" localSheetId="6">Beispieltag!$A$1:$H$43</definedName>
    <definedName name="_xlnm.Print_Area" localSheetId="1">'Tag 1'!$A$1:$H$43</definedName>
    <definedName name="_xlnm.Print_Area" localSheetId="2">'Tag 2'!$A$1:$H$43</definedName>
    <definedName name="_xlnm.Print_Area" localSheetId="3">'Tag 3'!$A$1:$H$43</definedName>
    <definedName name="_xlnm.Print_Area" localSheetId="4">'Tag 4'!$A$1:$H$43</definedName>
    <definedName name="_xlnm.Print_Area" localSheetId="5">'Tag 5'!$A$1:$H$43</definedName>
    <definedName name="Z_1299D4BE_1884_4C37_B57E_A9921DFB19E3_.wvu.PrintArea" localSheetId="0" hidden="1">Auswertung!$A$1:$E$38</definedName>
    <definedName name="Z_1299D4BE_1884_4C37_B57E_A9921DFB19E3_.wvu.PrintArea" localSheetId="6" hidden="1">Beispieltag!$A$1:$H$43</definedName>
    <definedName name="Z_1299D4BE_1884_4C37_B57E_A9921DFB19E3_.wvu.PrintArea" localSheetId="1" hidden="1">'Tag 1'!$A$1:$H$43</definedName>
    <definedName name="Z_1299D4BE_1884_4C37_B57E_A9921DFB19E3_.wvu.PrintArea" localSheetId="2" hidden="1">'Tag 2'!$A$1:$H$43</definedName>
    <definedName name="Z_1299D4BE_1884_4C37_B57E_A9921DFB19E3_.wvu.PrintArea" localSheetId="3" hidden="1">'Tag 3'!$A$1:$H$43</definedName>
    <definedName name="Z_1299D4BE_1884_4C37_B57E_A9921DFB19E3_.wvu.PrintArea" localSheetId="4" hidden="1">'Tag 4'!$A$1:$H$43</definedName>
    <definedName name="Z_1299D4BE_1884_4C37_B57E_A9921DFB19E3_.wvu.PrintArea" localSheetId="5" hidden="1">'Tag 5'!$A$1:$H$43</definedName>
    <definedName name="Z_189DD6A2_19FA_4A58_8723_0DDB26883EB5_.wvu.PrintArea" localSheetId="0" hidden="1">Auswertung!$A$1:$E$38</definedName>
    <definedName name="Z_189DD6A2_19FA_4A58_8723_0DDB26883EB5_.wvu.PrintArea" localSheetId="6" hidden="1">Beispieltag!$A$1:$H$43</definedName>
    <definedName name="Z_189DD6A2_19FA_4A58_8723_0DDB26883EB5_.wvu.PrintArea" localSheetId="1" hidden="1">'Tag 1'!$A$1:$H$43</definedName>
    <definedName name="Z_189DD6A2_19FA_4A58_8723_0DDB26883EB5_.wvu.PrintArea" localSheetId="2" hidden="1">'Tag 2'!$A$1:$H$43</definedName>
    <definedName name="Z_189DD6A2_19FA_4A58_8723_0DDB26883EB5_.wvu.PrintArea" localSheetId="3" hidden="1">'Tag 3'!$A$1:$H$43</definedName>
    <definedName name="Z_189DD6A2_19FA_4A58_8723_0DDB26883EB5_.wvu.PrintArea" localSheetId="4" hidden="1">'Tag 4'!$A$1:$H$43</definedName>
    <definedName name="Z_189DD6A2_19FA_4A58_8723_0DDB26883EB5_.wvu.PrintArea" localSheetId="5" hidden="1">'Tag 5'!$A$1:$H$43</definedName>
    <definedName name="Z_65C3EFE0_6AF1_11D5_9630_00C04FF44010_.wvu.PrintArea" localSheetId="0" hidden="1">Auswertung!$A$1:$E$38</definedName>
    <definedName name="Z_65C3EFE0_6AF1_11D5_9630_00C04FF44010_.wvu.PrintArea" localSheetId="6" hidden="1">Beispieltag!$A$1:$H$43</definedName>
    <definedName name="Z_65C3EFE0_6AF1_11D5_9630_00C04FF44010_.wvu.PrintArea" localSheetId="1" hidden="1">'Tag 1'!$A$1:$H$43</definedName>
    <definedName name="Z_65C3EFE0_6AF1_11D5_9630_00C04FF44010_.wvu.PrintArea" localSheetId="2" hidden="1">'Tag 2'!$A$1:$H$43</definedName>
    <definedName name="Z_65C3EFE0_6AF1_11D5_9630_00C04FF44010_.wvu.PrintArea" localSheetId="3" hidden="1">'Tag 3'!$A$1:$H$43</definedName>
    <definedName name="Z_65C3EFE0_6AF1_11D5_9630_00C04FF44010_.wvu.PrintArea" localSheetId="4" hidden="1">'Tag 4'!$A$1:$H$43</definedName>
    <definedName name="Z_65C3EFE0_6AF1_11D5_9630_00C04FF44010_.wvu.PrintArea" localSheetId="5" hidden="1">'Tag 5'!$A$1:$H$43</definedName>
    <definedName name="Z_B936C150_9623_4589_81C5_D93BDCDFC9FA_.wvu.PrintArea" localSheetId="0" hidden="1">Auswertung!$A$1:$E$38</definedName>
    <definedName name="Z_B936C150_9623_4589_81C5_D93BDCDFC9FA_.wvu.PrintArea" localSheetId="6" hidden="1">Beispieltag!$A$1:$H$43</definedName>
    <definedName name="Z_B936C150_9623_4589_81C5_D93BDCDFC9FA_.wvu.PrintArea" localSheetId="1" hidden="1">'Tag 1'!$A$1:$H$43</definedName>
    <definedName name="Z_B936C150_9623_4589_81C5_D93BDCDFC9FA_.wvu.PrintArea" localSheetId="2" hidden="1">'Tag 2'!$A$1:$H$43</definedName>
    <definedName name="Z_B936C150_9623_4589_81C5_D93BDCDFC9FA_.wvu.PrintArea" localSheetId="3" hidden="1">'Tag 3'!$A$1:$H$43</definedName>
    <definedName name="Z_B936C150_9623_4589_81C5_D93BDCDFC9FA_.wvu.PrintArea" localSheetId="4" hidden="1">'Tag 4'!$A$1:$H$43</definedName>
    <definedName name="Z_B936C150_9623_4589_81C5_D93BDCDFC9FA_.wvu.PrintArea" localSheetId="5" hidden="1">'Tag 5'!$A$1:$H$43</definedName>
  </definedNames>
  <calcPr calcId="125725"/>
  <customWorkbookViews>
    <customWorkbookView name="Geraldine - Persönliche Ansicht" guid="{1299D4BE-1884-4C37-B57E-A9921DFB19E3}" mergeInterval="0" personalView="1" maximized="1" xWindow="1" yWindow="1" windowWidth="1916" windowHeight="980" activeSheetId="1"/>
    <customWorkbookView name="Judith Henzmann - Persönliche Ansicht" guid="{189DD6A2-19FA-4A58-8723-0DDB26883EB5}" mergeInterval="0" personalView="1" maximized="1" xWindow="1" yWindow="1" windowWidth="1754" windowHeight="864" activeSheetId="1"/>
    <customWorkbookView name="Patrik Scherler - Persönliche Ansicht" guid="{65C3EFE0-6AF1-11D5-9630-00C04FF44010}" mergeInterval="0" personalView="1" maximized="1" windowWidth="1020" windowHeight="574" activeSheetId="1"/>
    <customWorkbookView name="Haelg Nicolas (haeg) - Persönliche Ansicht" guid="{B936C150-9623-4589-81C5-D93BDCDFC9FA}" mergeInterval="0" personalView="1" maximized="1" windowWidth="1916" windowHeight="858" activeSheetId="1"/>
  </customWorkbookViews>
</workbook>
</file>

<file path=xl/calcChain.xml><?xml version="1.0" encoding="utf-8"?>
<calcChain xmlns="http://schemas.openxmlformats.org/spreadsheetml/2006/main">
  <c r="C42" i="7"/>
  <c r="G29"/>
  <c r="G31" s="1"/>
  <c r="F29"/>
  <c r="E29"/>
  <c r="D29"/>
  <c r="G38" s="1"/>
  <c r="O28"/>
  <c r="N28"/>
  <c r="M28"/>
  <c r="L28"/>
  <c r="K28"/>
  <c r="J28"/>
  <c r="O27"/>
  <c r="N27"/>
  <c r="M27"/>
  <c r="L27"/>
  <c r="K27"/>
  <c r="J27"/>
  <c r="O26"/>
  <c r="N26"/>
  <c r="M26"/>
  <c r="L26"/>
  <c r="K26"/>
  <c r="J26"/>
  <c r="O25"/>
  <c r="N25"/>
  <c r="M25"/>
  <c r="L25"/>
  <c r="K25"/>
  <c r="J25"/>
  <c r="O24"/>
  <c r="N24"/>
  <c r="M24"/>
  <c r="L24"/>
  <c r="K24"/>
  <c r="J24"/>
  <c r="O23"/>
  <c r="N23"/>
  <c r="M23"/>
  <c r="L23"/>
  <c r="K23"/>
  <c r="J23"/>
  <c r="O22"/>
  <c r="N22"/>
  <c r="M22"/>
  <c r="L22"/>
  <c r="K22"/>
  <c r="J22"/>
  <c r="O21"/>
  <c r="N21"/>
  <c r="M21"/>
  <c r="L21"/>
  <c r="K21"/>
  <c r="J21"/>
  <c r="O20"/>
  <c r="N20"/>
  <c r="M20"/>
  <c r="L20"/>
  <c r="K20"/>
  <c r="J20"/>
  <c r="O19"/>
  <c r="N19"/>
  <c r="M19"/>
  <c r="L19"/>
  <c r="K19"/>
  <c r="J19"/>
  <c r="O18"/>
  <c r="N18"/>
  <c r="M18"/>
  <c r="L18"/>
  <c r="K18"/>
  <c r="J18"/>
  <c r="O17"/>
  <c r="N17"/>
  <c r="M17"/>
  <c r="L17"/>
  <c r="K17"/>
  <c r="J17"/>
  <c r="O16"/>
  <c r="N16"/>
  <c r="M16"/>
  <c r="L16"/>
  <c r="K16"/>
  <c r="J16"/>
  <c r="O15"/>
  <c r="N15"/>
  <c r="M15"/>
  <c r="L15"/>
  <c r="K15"/>
  <c r="J15"/>
  <c r="O14"/>
  <c r="N14"/>
  <c r="M14"/>
  <c r="L14"/>
  <c r="K14"/>
  <c r="J14"/>
  <c r="O13"/>
  <c r="N13"/>
  <c r="M13"/>
  <c r="L13"/>
  <c r="K13"/>
  <c r="J13"/>
  <c r="O12"/>
  <c r="N12"/>
  <c r="M12"/>
  <c r="L12"/>
  <c r="K12"/>
  <c r="J12"/>
  <c r="O11"/>
  <c r="N11"/>
  <c r="M11"/>
  <c r="L11"/>
  <c r="K11"/>
  <c r="J11"/>
  <c r="O10"/>
  <c r="N10"/>
  <c r="M10"/>
  <c r="L10"/>
  <c r="K10"/>
  <c r="J10"/>
  <c r="O9"/>
  <c r="N9"/>
  <c r="M9"/>
  <c r="L9"/>
  <c r="K9"/>
  <c r="J9"/>
  <c r="O8"/>
  <c r="N8"/>
  <c r="M8"/>
  <c r="L8"/>
  <c r="K8"/>
  <c r="J8"/>
  <c r="O7"/>
  <c r="N7"/>
  <c r="M7"/>
  <c r="L7"/>
  <c r="K7"/>
  <c r="J7"/>
  <c r="O6"/>
  <c r="N6"/>
  <c r="M6"/>
  <c r="L6"/>
  <c r="K6"/>
  <c r="J6"/>
  <c r="O5"/>
  <c r="N5"/>
  <c r="M5"/>
  <c r="L5"/>
  <c r="K5"/>
  <c r="J5"/>
  <c r="O4"/>
  <c r="O29" s="1"/>
  <c r="N4"/>
  <c r="N29" s="1"/>
  <c r="C35" s="1"/>
  <c r="D35" s="1"/>
  <c r="M4"/>
  <c r="M29" s="1"/>
  <c r="L4"/>
  <c r="L29" s="1"/>
  <c r="C34" s="1"/>
  <c r="D34" s="1"/>
  <c r="K4"/>
  <c r="K29" s="1"/>
  <c r="J4"/>
  <c r="J29" s="1"/>
  <c r="C33" s="1"/>
  <c r="D33" s="1"/>
  <c r="G35" l="1"/>
  <c r="G36"/>
  <c r="G34"/>
  <c r="G42"/>
  <c r="G41"/>
  <c r="G40"/>
  <c r="J7" i="6" l="1"/>
  <c r="K7"/>
  <c r="L7"/>
  <c r="M7"/>
  <c r="N7"/>
  <c r="O7"/>
  <c r="J8"/>
  <c r="K8"/>
  <c r="L8"/>
  <c r="M8"/>
  <c r="N8"/>
  <c r="O8"/>
  <c r="J9"/>
  <c r="K9"/>
  <c r="L9"/>
  <c r="M9"/>
  <c r="N9"/>
  <c r="O9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J13"/>
  <c r="K13"/>
  <c r="L13"/>
  <c r="M13"/>
  <c r="N13"/>
  <c r="O13"/>
  <c r="J14"/>
  <c r="K14"/>
  <c r="L14"/>
  <c r="M14"/>
  <c r="N14"/>
  <c r="O14"/>
  <c r="J15"/>
  <c r="K15"/>
  <c r="L15"/>
  <c r="M15"/>
  <c r="N15"/>
  <c r="O15"/>
  <c r="J16"/>
  <c r="K16"/>
  <c r="L16"/>
  <c r="M16"/>
  <c r="N16"/>
  <c r="O16"/>
  <c r="J17"/>
  <c r="K17"/>
  <c r="L17"/>
  <c r="M17"/>
  <c r="N17"/>
  <c r="O17"/>
  <c r="J18"/>
  <c r="K18"/>
  <c r="L18"/>
  <c r="M18"/>
  <c r="N18"/>
  <c r="O18"/>
  <c r="J19"/>
  <c r="K19"/>
  <c r="L19"/>
  <c r="M19"/>
  <c r="N19"/>
  <c r="O19"/>
  <c r="J20"/>
  <c r="K20"/>
  <c r="L20"/>
  <c r="M20"/>
  <c r="N20"/>
  <c r="O20"/>
  <c r="J21"/>
  <c r="K21"/>
  <c r="L21"/>
  <c r="M21"/>
  <c r="N21"/>
  <c r="O21"/>
  <c r="J22"/>
  <c r="K22"/>
  <c r="L22"/>
  <c r="M22"/>
  <c r="N22"/>
  <c r="O22"/>
  <c r="J23"/>
  <c r="K23"/>
  <c r="L23"/>
  <c r="M23"/>
  <c r="N23"/>
  <c r="O23"/>
  <c r="J24"/>
  <c r="K24"/>
  <c r="L24"/>
  <c r="M24"/>
  <c r="N24"/>
  <c r="O24"/>
  <c r="J25"/>
  <c r="K25"/>
  <c r="L25"/>
  <c r="M25"/>
  <c r="N25"/>
  <c r="O25"/>
  <c r="J26"/>
  <c r="K26"/>
  <c r="L26"/>
  <c r="M26"/>
  <c r="N26"/>
  <c r="O26"/>
  <c r="J27"/>
  <c r="K27"/>
  <c r="L27"/>
  <c r="M27"/>
  <c r="N27"/>
  <c r="O27"/>
  <c r="J28"/>
  <c r="K28"/>
  <c r="L28"/>
  <c r="M28"/>
  <c r="N28"/>
  <c r="O28"/>
  <c r="D29"/>
  <c r="E29"/>
  <c r="F29"/>
  <c r="G29"/>
  <c r="G31" s="1"/>
  <c r="J29"/>
  <c r="K29"/>
  <c r="C33" s="1"/>
  <c r="D33" s="1"/>
  <c r="L29"/>
  <c r="M29"/>
  <c r="C34" s="1"/>
  <c r="N29"/>
  <c r="O29"/>
  <c r="C35" s="1"/>
  <c r="D35" s="1"/>
  <c r="G38"/>
  <c r="G40" s="1"/>
  <c r="C42"/>
  <c r="J7" i="5"/>
  <c r="K7"/>
  <c r="L7"/>
  <c r="M7"/>
  <c r="N7"/>
  <c r="O7"/>
  <c r="J8"/>
  <c r="K8"/>
  <c r="L8"/>
  <c r="M8"/>
  <c r="N8"/>
  <c r="O8"/>
  <c r="J9"/>
  <c r="K9"/>
  <c r="L9"/>
  <c r="M9"/>
  <c r="N9"/>
  <c r="O9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J13"/>
  <c r="K13"/>
  <c r="L13"/>
  <c r="M13"/>
  <c r="N13"/>
  <c r="O13"/>
  <c r="J14"/>
  <c r="K14"/>
  <c r="L14"/>
  <c r="M14"/>
  <c r="N14"/>
  <c r="O14"/>
  <c r="J15"/>
  <c r="K15"/>
  <c r="L15"/>
  <c r="M15"/>
  <c r="N15"/>
  <c r="O15"/>
  <c r="J16"/>
  <c r="K16"/>
  <c r="L16"/>
  <c r="M16"/>
  <c r="N16"/>
  <c r="O16"/>
  <c r="J17"/>
  <c r="K17"/>
  <c r="L17"/>
  <c r="M17"/>
  <c r="N17"/>
  <c r="O17"/>
  <c r="J18"/>
  <c r="K18"/>
  <c r="L18"/>
  <c r="M18"/>
  <c r="N18"/>
  <c r="O18"/>
  <c r="J19"/>
  <c r="K19"/>
  <c r="L19"/>
  <c r="M19"/>
  <c r="N19"/>
  <c r="O19"/>
  <c r="J20"/>
  <c r="K20"/>
  <c r="L20"/>
  <c r="M20"/>
  <c r="N20"/>
  <c r="O20"/>
  <c r="J21"/>
  <c r="K21"/>
  <c r="L21"/>
  <c r="M21"/>
  <c r="N21"/>
  <c r="O21"/>
  <c r="J22"/>
  <c r="K22"/>
  <c r="L22"/>
  <c r="M22"/>
  <c r="N22"/>
  <c r="O22"/>
  <c r="J23"/>
  <c r="K23"/>
  <c r="L23"/>
  <c r="M23"/>
  <c r="N23"/>
  <c r="O23"/>
  <c r="J24"/>
  <c r="K24"/>
  <c r="L24"/>
  <c r="M24"/>
  <c r="N24"/>
  <c r="O24"/>
  <c r="J25"/>
  <c r="K25"/>
  <c r="L25"/>
  <c r="M25"/>
  <c r="N25"/>
  <c r="O25"/>
  <c r="J26"/>
  <c r="K26"/>
  <c r="L26"/>
  <c r="M26"/>
  <c r="N26"/>
  <c r="O26"/>
  <c r="J27"/>
  <c r="K27"/>
  <c r="L27"/>
  <c r="M27"/>
  <c r="N27"/>
  <c r="O27"/>
  <c r="J28"/>
  <c r="K28"/>
  <c r="L28"/>
  <c r="M28"/>
  <c r="N28"/>
  <c r="O28"/>
  <c r="D29"/>
  <c r="E29"/>
  <c r="F29"/>
  <c r="G29"/>
  <c r="G31" s="1"/>
  <c r="J29"/>
  <c r="K29"/>
  <c r="C33" s="1"/>
  <c r="D33" s="1"/>
  <c r="L29"/>
  <c r="M29"/>
  <c r="N29"/>
  <c r="O29"/>
  <c r="C35" s="1"/>
  <c r="D35" s="1"/>
  <c r="C34"/>
  <c r="D34" s="1"/>
  <c r="G38"/>
  <c r="G40" s="1"/>
  <c r="G41"/>
  <c r="C42"/>
  <c r="G42"/>
  <c r="J7" i="4"/>
  <c r="K7"/>
  <c r="L7"/>
  <c r="M7"/>
  <c r="N7"/>
  <c r="O7"/>
  <c r="J8"/>
  <c r="K8"/>
  <c r="L8"/>
  <c r="M8"/>
  <c r="N8"/>
  <c r="O8"/>
  <c r="J9"/>
  <c r="K9"/>
  <c r="L9"/>
  <c r="M9"/>
  <c r="N9"/>
  <c r="O9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J13"/>
  <c r="K13"/>
  <c r="L13"/>
  <c r="M13"/>
  <c r="N13"/>
  <c r="O13"/>
  <c r="J14"/>
  <c r="K14"/>
  <c r="L14"/>
  <c r="M14"/>
  <c r="N14"/>
  <c r="O14"/>
  <c r="J15"/>
  <c r="K15"/>
  <c r="L15"/>
  <c r="M15"/>
  <c r="N15"/>
  <c r="O15"/>
  <c r="J16"/>
  <c r="K16"/>
  <c r="L16"/>
  <c r="M16"/>
  <c r="N16"/>
  <c r="O16"/>
  <c r="J17"/>
  <c r="K17"/>
  <c r="L17"/>
  <c r="M17"/>
  <c r="N17"/>
  <c r="O17"/>
  <c r="J18"/>
  <c r="K18"/>
  <c r="L18"/>
  <c r="M18"/>
  <c r="N18"/>
  <c r="O18"/>
  <c r="J19"/>
  <c r="K19"/>
  <c r="L19"/>
  <c r="M19"/>
  <c r="N19"/>
  <c r="O19"/>
  <c r="J20"/>
  <c r="K20"/>
  <c r="L20"/>
  <c r="M20"/>
  <c r="N20"/>
  <c r="O20"/>
  <c r="J21"/>
  <c r="K21"/>
  <c r="L21"/>
  <c r="M21"/>
  <c r="N21"/>
  <c r="O21"/>
  <c r="J22"/>
  <c r="K22"/>
  <c r="L22"/>
  <c r="M22"/>
  <c r="N22"/>
  <c r="O22"/>
  <c r="J23"/>
  <c r="K23"/>
  <c r="L23"/>
  <c r="M23"/>
  <c r="N23"/>
  <c r="O23"/>
  <c r="J24"/>
  <c r="K24"/>
  <c r="L24"/>
  <c r="M24"/>
  <c r="N24"/>
  <c r="O24"/>
  <c r="J25"/>
  <c r="K25"/>
  <c r="L25"/>
  <c r="M25"/>
  <c r="N25"/>
  <c r="O25"/>
  <c r="J26"/>
  <c r="K26"/>
  <c r="L26"/>
  <c r="M26"/>
  <c r="N26"/>
  <c r="O26"/>
  <c r="J27"/>
  <c r="K27"/>
  <c r="L27"/>
  <c r="M27"/>
  <c r="N27"/>
  <c r="O27"/>
  <c r="J28"/>
  <c r="K28"/>
  <c r="L28"/>
  <c r="M28"/>
  <c r="N28"/>
  <c r="O28"/>
  <c r="D29"/>
  <c r="E29"/>
  <c r="F29"/>
  <c r="G29"/>
  <c r="G31" s="1"/>
  <c r="J29"/>
  <c r="K29"/>
  <c r="L29"/>
  <c r="M29"/>
  <c r="N29"/>
  <c r="O29"/>
  <c r="C35" s="1"/>
  <c r="D35" s="1"/>
  <c r="C33"/>
  <c r="D33" s="1"/>
  <c r="C34"/>
  <c r="D34" s="1"/>
  <c r="G38"/>
  <c r="G40" s="1"/>
  <c r="G41"/>
  <c r="C42"/>
  <c r="G42"/>
  <c r="J7" i="3"/>
  <c r="K7"/>
  <c r="L7"/>
  <c r="M7"/>
  <c r="N7"/>
  <c r="O7"/>
  <c r="J8"/>
  <c r="K8"/>
  <c r="L8"/>
  <c r="M8"/>
  <c r="N8"/>
  <c r="O8"/>
  <c r="J9"/>
  <c r="K9"/>
  <c r="L9"/>
  <c r="M9"/>
  <c r="N9"/>
  <c r="O9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J13"/>
  <c r="K13"/>
  <c r="L13"/>
  <c r="M13"/>
  <c r="N13"/>
  <c r="O13"/>
  <c r="J14"/>
  <c r="K14"/>
  <c r="L14"/>
  <c r="M14"/>
  <c r="N14"/>
  <c r="O14"/>
  <c r="J15"/>
  <c r="K15"/>
  <c r="L15"/>
  <c r="M15"/>
  <c r="N15"/>
  <c r="O15"/>
  <c r="J16"/>
  <c r="K16"/>
  <c r="L16"/>
  <c r="M16"/>
  <c r="N16"/>
  <c r="O16"/>
  <c r="J17"/>
  <c r="K17"/>
  <c r="L17"/>
  <c r="M17"/>
  <c r="N17"/>
  <c r="O17"/>
  <c r="J18"/>
  <c r="K18"/>
  <c r="L18"/>
  <c r="M18"/>
  <c r="N18"/>
  <c r="O18"/>
  <c r="J19"/>
  <c r="K19"/>
  <c r="L19"/>
  <c r="M19"/>
  <c r="N19"/>
  <c r="O19"/>
  <c r="J20"/>
  <c r="K20"/>
  <c r="L20"/>
  <c r="M20"/>
  <c r="N20"/>
  <c r="O20"/>
  <c r="J21"/>
  <c r="K21"/>
  <c r="L21"/>
  <c r="M21"/>
  <c r="N21"/>
  <c r="O21"/>
  <c r="J22"/>
  <c r="K22"/>
  <c r="L22"/>
  <c r="M22"/>
  <c r="N22"/>
  <c r="O22"/>
  <c r="J23"/>
  <c r="K23"/>
  <c r="L23"/>
  <c r="M23"/>
  <c r="N23"/>
  <c r="O23"/>
  <c r="J24"/>
  <c r="K24"/>
  <c r="L24"/>
  <c r="M24"/>
  <c r="N24"/>
  <c r="O24"/>
  <c r="J25"/>
  <c r="K25"/>
  <c r="L25"/>
  <c r="M25"/>
  <c r="N25"/>
  <c r="O25"/>
  <c r="J26"/>
  <c r="K26"/>
  <c r="L26"/>
  <c r="M26"/>
  <c r="N26"/>
  <c r="O26"/>
  <c r="J27"/>
  <c r="K27"/>
  <c r="L27"/>
  <c r="M27"/>
  <c r="N27"/>
  <c r="O27"/>
  <c r="J28"/>
  <c r="K28"/>
  <c r="L28"/>
  <c r="M28"/>
  <c r="N28"/>
  <c r="O28"/>
  <c r="D29"/>
  <c r="E29"/>
  <c r="F29"/>
  <c r="G29"/>
  <c r="G31" s="1"/>
  <c r="J29"/>
  <c r="L29"/>
  <c r="M29"/>
  <c r="N29"/>
  <c r="C34"/>
  <c r="D34" s="1"/>
  <c r="G38"/>
  <c r="G40" s="1"/>
  <c r="G41"/>
  <c r="C42"/>
  <c r="G42"/>
  <c r="J4" i="2"/>
  <c r="K4"/>
  <c r="L4"/>
  <c r="M4"/>
  <c r="N4"/>
  <c r="O4"/>
  <c r="J5"/>
  <c r="K5"/>
  <c r="L5"/>
  <c r="M5"/>
  <c r="N5"/>
  <c r="O5"/>
  <c r="J6"/>
  <c r="K6"/>
  <c r="L6"/>
  <c r="M6"/>
  <c r="N6"/>
  <c r="O6"/>
  <c r="J7"/>
  <c r="K7"/>
  <c r="L7"/>
  <c r="M7"/>
  <c r="N7"/>
  <c r="O7"/>
  <c r="J8"/>
  <c r="K8"/>
  <c r="L8"/>
  <c r="M8"/>
  <c r="N8"/>
  <c r="O8"/>
  <c r="J9"/>
  <c r="K9"/>
  <c r="L9"/>
  <c r="M9"/>
  <c r="N9"/>
  <c r="O9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J13"/>
  <c r="K13"/>
  <c r="L13"/>
  <c r="M13"/>
  <c r="N13"/>
  <c r="O13"/>
  <c r="J14"/>
  <c r="K14"/>
  <c r="L14"/>
  <c r="M14"/>
  <c r="N14"/>
  <c r="O14"/>
  <c r="J15"/>
  <c r="K15"/>
  <c r="L15"/>
  <c r="M15"/>
  <c r="N15"/>
  <c r="O15"/>
  <c r="J16"/>
  <c r="K16"/>
  <c r="L16"/>
  <c r="M16"/>
  <c r="N16"/>
  <c r="O16"/>
  <c r="J17"/>
  <c r="K17"/>
  <c r="L17"/>
  <c r="M17"/>
  <c r="N17"/>
  <c r="O17"/>
  <c r="J18"/>
  <c r="K18"/>
  <c r="L18"/>
  <c r="M18"/>
  <c r="N18"/>
  <c r="O18"/>
  <c r="J19"/>
  <c r="K19"/>
  <c r="L19"/>
  <c r="M19"/>
  <c r="N19"/>
  <c r="O19"/>
  <c r="J20"/>
  <c r="K20"/>
  <c r="L20"/>
  <c r="M20"/>
  <c r="N20"/>
  <c r="O20"/>
  <c r="J21"/>
  <c r="K21"/>
  <c r="L21"/>
  <c r="M21"/>
  <c r="N21"/>
  <c r="O21"/>
  <c r="J22"/>
  <c r="K22"/>
  <c r="L22"/>
  <c r="M22"/>
  <c r="N22"/>
  <c r="O22"/>
  <c r="J23"/>
  <c r="K23"/>
  <c r="L23"/>
  <c r="M23"/>
  <c r="N23"/>
  <c r="O23"/>
  <c r="J24"/>
  <c r="K24"/>
  <c r="L24"/>
  <c r="M24"/>
  <c r="N24"/>
  <c r="O24"/>
  <c r="J25"/>
  <c r="K25"/>
  <c r="L25"/>
  <c r="M25"/>
  <c r="N25"/>
  <c r="O25"/>
  <c r="J26"/>
  <c r="K26"/>
  <c r="L26"/>
  <c r="M26"/>
  <c r="N26"/>
  <c r="O26"/>
  <c r="J27"/>
  <c r="K27"/>
  <c r="L27"/>
  <c r="M27"/>
  <c r="N27"/>
  <c r="O27"/>
  <c r="J28"/>
  <c r="K28"/>
  <c r="L28"/>
  <c r="M28"/>
  <c r="N28"/>
  <c r="O28"/>
  <c r="D29"/>
  <c r="E29"/>
  <c r="F29"/>
  <c r="G29"/>
  <c r="G31" s="1"/>
  <c r="J29"/>
  <c r="K29"/>
  <c r="L29"/>
  <c r="M29"/>
  <c r="N29"/>
  <c r="O29"/>
  <c r="C35" s="1"/>
  <c r="C33"/>
  <c r="D33" s="1"/>
  <c r="C34"/>
  <c r="D34" s="1"/>
  <c r="G38"/>
  <c r="G40" s="1"/>
  <c r="C42"/>
  <c r="G42"/>
  <c r="C35" i="3" l="1"/>
  <c r="D35" s="1"/>
  <c r="O29"/>
  <c r="K29"/>
  <c r="C33" s="1"/>
  <c r="D33" s="1"/>
  <c r="D34" i="6"/>
  <c r="B11" i="1"/>
  <c r="C11" s="1"/>
  <c r="B33"/>
  <c r="C33" s="1"/>
  <c r="G42" i="6"/>
  <c r="G41"/>
  <c r="B35" i="1"/>
  <c r="C35" s="1"/>
  <c r="B12"/>
  <c r="C12" s="1"/>
  <c r="D35" i="2"/>
  <c r="G35"/>
  <c r="G36"/>
  <c r="G34"/>
  <c r="G35" i="3"/>
  <c r="G34"/>
  <c r="G36"/>
  <c r="G35" i="4"/>
  <c r="G34"/>
  <c r="G36"/>
  <c r="G35" i="5"/>
  <c r="G34"/>
  <c r="G36"/>
  <c r="G35" i="6"/>
  <c r="G34"/>
  <c r="G36"/>
  <c r="G41" i="2"/>
  <c r="B34" i="1" s="1"/>
  <c r="B37" s="1"/>
  <c r="B10"/>
  <c r="C10" s="1"/>
  <c r="D35" l="1"/>
  <c r="B24"/>
  <c r="C24" s="1"/>
  <c r="B22"/>
  <c r="C22" s="1"/>
  <c r="B23"/>
  <c r="C23" s="1"/>
  <c r="C14"/>
  <c r="D14" s="1"/>
  <c r="B14"/>
  <c r="D12"/>
  <c r="D11"/>
  <c r="C34"/>
  <c r="C37" s="1"/>
  <c r="D33"/>
  <c r="D10"/>
  <c r="D34"/>
  <c r="C26" l="1"/>
  <c r="B26"/>
  <c r="D22" l="1"/>
  <c r="D23"/>
  <c r="D24"/>
</calcChain>
</file>

<file path=xl/sharedStrings.xml><?xml version="1.0" encoding="utf-8"?>
<sst xmlns="http://schemas.openxmlformats.org/spreadsheetml/2006/main" count="527" uniqueCount="101">
  <si>
    <t>Zeit-, Tätigkeits-, Sitzungsanalyse</t>
  </si>
  <si>
    <t>Wochentag:</t>
  </si>
  <si>
    <t>Datum:</t>
  </si>
  <si>
    <t>Zeit</t>
  </si>
  <si>
    <t>Störungen</t>
  </si>
  <si>
    <t>Priorität (siehe unten)</t>
  </si>
  <si>
    <t>0600-0630</t>
  </si>
  <si>
    <t>0630-0700</t>
  </si>
  <si>
    <t>0700-0730</t>
  </si>
  <si>
    <t>0730-0800</t>
  </si>
  <si>
    <t>0800-0830</t>
  </si>
  <si>
    <t>0830-0900</t>
  </si>
  <si>
    <t>0900-0930</t>
  </si>
  <si>
    <t>0930-1000</t>
  </si>
  <si>
    <t>1000-1030</t>
  </si>
  <si>
    <t>1030-1100</t>
  </si>
  <si>
    <t>1100-1130</t>
  </si>
  <si>
    <t>1130-1200</t>
  </si>
  <si>
    <t>1200-1230</t>
  </si>
  <si>
    <t>1230-1300</t>
  </si>
  <si>
    <t>1300-1330</t>
  </si>
  <si>
    <t>1330-1400</t>
  </si>
  <si>
    <t>1400-1430</t>
  </si>
  <si>
    <t>1430-1500</t>
  </si>
  <si>
    <t>1500-1530</t>
  </si>
  <si>
    <t>1530-1600</t>
  </si>
  <si>
    <t>1600-1630</t>
  </si>
  <si>
    <t>1630-1700</t>
  </si>
  <si>
    <t>1700-1730</t>
  </si>
  <si>
    <t>1730-1800</t>
  </si>
  <si>
    <t>ab 
1800</t>
  </si>
  <si>
    <t>Auswertung: Zeit für</t>
  </si>
  <si>
    <t>Priorität A:</t>
  </si>
  <si>
    <t>Priorität B:</t>
  </si>
  <si>
    <t>Priorität C:</t>
  </si>
  <si>
    <t>min.</t>
  </si>
  <si>
    <t>%</t>
  </si>
  <si>
    <t>Anwesenheit</t>
  </si>
  <si>
    <t>Morgen</t>
  </si>
  <si>
    <t>Nachmittag</t>
  </si>
  <si>
    <t>Summe in min.</t>
  </si>
  <si>
    <t>Summen:</t>
  </si>
  <si>
    <t>Sitzungen</t>
  </si>
  <si>
    <t>Sitzungen:</t>
  </si>
  <si>
    <t>davon A</t>
  </si>
  <si>
    <t>davon B</t>
  </si>
  <si>
    <t>davon C</t>
  </si>
  <si>
    <t>Prioritäten:</t>
  </si>
  <si>
    <t>&gt;Wichtig ist, was hilft, meine Ziele zu erreichen</t>
  </si>
  <si>
    <t>A = sehr wichtig und dringend</t>
  </si>
  <si>
    <t>B = wichtig, nicht dringend</t>
  </si>
  <si>
    <t>C = unwichtig, weniger dringend</t>
  </si>
  <si>
    <t>in %</t>
  </si>
  <si>
    <t>Störungen:</t>
  </si>
  <si>
    <t>von (hh:mm)</t>
  </si>
  <si>
    <t>bis (hh:mm)</t>
  </si>
  <si>
    <t>Asbz</t>
  </si>
  <si>
    <t>Afbz</t>
  </si>
  <si>
    <t>Bsbz</t>
  </si>
  <si>
    <t>Bfbz</t>
  </si>
  <si>
    <t>Csbz</t>
  </si>
  <si>
    <t>Cfbz</t>
  </si>
  <si>
    <t>Anzahl ausgewertete Tage:</t>
  </si>
  <si>
    <t>Zeitverwendung</t>
  </si>
  <si>
    <t>Total</t>
  </si>
  <si>
    <t>absolut</t>
  </si>
  <si>
    <t xml:space="preserve"> </t>
  </si>
  <si>
    <t>Aufstehen, Frühstück &amp; Weg zur Arbeit</t>
  </si>
  <si>
    <t>Übersicht über laufende Termine &amp; Tagesplanung</t>
  </si>
  <si>
    <t>Bearbeitung der eingegangen Mails</t>
  </si>
  <si>
    <t>B</t>
  </si>
  <si>
    <t>Eingangsrechnungen kontrollieren</t>
  </si>
  <si>
    <t>Ausgangsrechnungen erstellen &amp; Zahlungen erstellen.</t>
  </si>
  <si>
    <t>A</t>
  </si>
  <si>
    <t>Patrick braucht Rat für das weitere Vorgehen im Projekt X</t>
  </si>
  <si>
    <t>Vorbereitung für das Geschäftsessen mit der Firma Hunzliker</t>
  </si>
  <si>
    <t>Begrüssung der Firma Hunzliker und kurzes Kennenlernen</t>
  </si>
  <si>
    <t>Geschäftsessen mit der Firma Hunzliker</t>
  </si>
  <si>
    <t>Verabschiedung der Firma Hunzliker, Sitzungsprotokoll anfertigen</t>
  </si>
  <si>
    <t>Sitzungsprotokoll erstellen</t>
  </si>
  <si>
    <t>Anruf von Mitarbeiter der Firma Hunzliker, er habe sein Notebook vergessen. Notebook suchen und bereitlegen</t>
  </si>
  <si>
    <t>C</t>
  </si>
  <si>
    <t>Delegiert</t>
  </si>
  <si>
    <t>Sitzung mit Vorgesetzten, um über das Geschäftsessen zu berichten</t>
  </si>
  <si>
    <t>Kaffee mit Vorgesetzten, sowie Vorbereitung der Offerte für Firma Meier vom Vortag</t>
  </si>
  <si>
    <t>Offerte für Firma Meier berechnen und erstellen. Offerte an Firma Meier versenden.</t>
  </si>
  <si>
    <t>Abschluss der Tagesarbeiten</t>
  </si>
  <si>
    <t>Montag</t>
  </si>
  <si>
    <r>
      <t>Kommentar:</t>
    </r>
    <r>
      <rPr>
        <sz val="10"/>
        <color indexed="9"/>
        <rFont val="Arial"/>
        <family val="2"/>
      </rPr>
      <t xml:space="preserve">
War Tätigkeit nötig/delegierbar? Ausführung zweckmässig? Verbesserungsmöglichkeiten in Ideenliste übertragen.</t>
    </r>
  </si>
  <si>
    <r>
      <t>Æ</t>
    </r>
    <r>
      <rPr>
        <sz val="10"/>
        <color indexed="9"/>
        <rFont val="Arial"/>
        <family val="2"/>
      </rPr>
      <t xml:space="preserve"> pro Tag</t>
    </r>
  </si>
  <si>
    <t>Std.</t>
  </si>
  <si>
    <t>Min.</t>
  </si>
  <si>
    <r>
      <t>Tätigkeit!</t>
    </r>
    <r>
      <rPr>
        <sz val="10"/>
        <color indexed="9"/>
        <rFont val="Arial"/>
        <family val="2"/>
      </rPr>
      <t xml:space="preserve">
Was tue ich wirklich? Ist-Analyse
werturteilsfrei laufend nachführen.
Anlass/Gesprächspartner nennen. Jede
Störung mit einem  kennzeichnen.
S = Sitzung</t>
    </r>
  </si>
  <si>
    <t>Selbst-bestimmte Zeit (SBZ)
Min.</t>
  </si>
  <si>
    <t>Fremd-bestimmte  Zeit (FBZ)
Min.</t>
  </si>
  <si>
    <t>Eingehendes Telefonat zur Rechnungsabklärung von Kunde T</t>
  </si>
  <si>
    <t>Vorbereitung für Kurzpräsentation unserer Firma für Firma Hunzliker am Nachmittag</t>
  </si>
  <si>
    <t>Lagerkontrolle für Produkte, welche Patrick für das Projekt X benötigt</t>
  </si>
  <si>
    <t>Kurzpräsentation und Vorstellung unserer Firma sowie Fragerunde</t>
  </si>
  <si>
    <t>Anruf an Firma Meier, um genaue Details zu klären</t>
  </si>
  <si>
    <r>
      <t>Kommentar:</t>
    </r>
    <r>
      <rPr>
        <sz val="10"/>
        <color theme="0"/>
        <rFont val="Arial"/>
        <family val="2"/>
      </rPr>
      <t xml:space="preserve">
War Tätigkeit nötig/delegierbar? Ausführung zweckmässig? Verbesserungsmöglichkeiten in Ideenliste übertragen.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</si>
</sst>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Symbol"/>
      <family val="1"/>
      <charset val="2"/>
    </font>
    <font>
      <i/>
      <sz val="10"/>
      <color theme="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20" fontId="0" fillId="0" borderId="0" xfId="0" applyNumberFormat="1" applyAlignment="1">
      <alignment vertical="top" wrapText="1"/>
    </xf>
    <xf numFmtId="1" fontId="0" fillId="0" borderId="0" xfId="0" applyNumberFormat="1" applyAlignment="1">
      <alignment vertical="top" wrapText="1"/>
    </xf>
    <xf numFmtId="0" fontId="0" fillId="0" borderId="0" xfId="0" quotePrefix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20" fontId="0" fillId="0" borderId="0" xfId="0" applyNumberFormat="1" applyBorder="1" applyAlignment="1">
      <alignment vertical="top" wrapText="1"/>
    </xf>
    <xf numFmtId="20" fontId="0" fillId="0" borderId="7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" fontId="0" fillId="0" borderId="9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vertical="top" wrapText="1"/>
    </xf>
    <xf numFmtId="1" fontId="0" fillId="0" borderId="10" xfId="0" applyNumberFormat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" fontId="0" fillId="0" borderId="0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top" wrapText="1"/>
    </xf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1" fontId="4" fillId="0" borderId="7" xfId="0" applyNumberFormat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4" fillId="0" borderId="10" xfId="0" applyFont="1" applyBorder="1"/>
    <xf numFmtId="1" fontId="4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horizontal="right"/>
    </xf>
    <xf numFmtId="0" fontId="3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vertical="top" wrapText="1"/>
    </xf>
    <xf numFmtId="0" fontId="7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0" borderId="0" xfId="0" applyFont="1"/>
    <xf numFmtId="0" fontId="7" fillId="0" borderId="0" xfId="0" applyFont="1"/>
    <xf numFmtId="0" fontId="7" fillId="2" borderId="3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0" fillId="3" borderId="8" xfId="0" applyFill="1" applyBorder="1" applyAlignment="1">
      <alignment vertical="top" wrapText="1"/>
    </xf>
    <xf numFmtId="164" fontId="0" fillId="3" borderId="9" xfId="0" applyNumberForma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1" fontId="4" fillId="3" borderId="10" xfId="0" applyNumberFormat="1" applyFont="1" applyFill="1" applyBorder="1" applyAlignment="1">
      <alignment vertical="top" wrapText="1"/>
    </xf>
    <xf numFmtId="2" fontId="4" fillId="0" borderId="7" xfId="0" applyNumberFormat="1" applyFont="1" applyBorder="1"/>
    <xf numFmtId="0" fontId="0" fillId="0" borderId="0" xfId="0" applyAlignment="1">
      <alignment horizontal="right"/>
    </xf>
    <xf numFmtId="0" fontId="10" fillId="0" borderId="0" xfId="0" applyFont="1"/>
    <xf numFmtId="1" fontId="0" fillId="0" borderId="0" xfId="0" applyNumberForma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" fontId="4" fillId="0" borderId="7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35</xdr:row>
      <xdr:rowOff>142875</xdr:rowOff>
    </xdr:from>
    <xdr:to>
      <xdr:col>8</xdr:col>
      <xdr:colOff>0</xdr:colOff>
      <xdr:row>42</xdr:row>
      <xdr:rowOff>95250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5055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142875</xdr:rowOff>
    </xdr:from>
    <xdr:to>
      <xdr:col>7</xdr:col>
      <xdr:colOff>2838450</xdr:colOff>
      <xdr:row>42</xdr:row>
      <xdr:rowOff>95250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63531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142875</xdr:rowOff>
    </xdr:from>
    <xdr:to>
      <xdr:col>7</xdr:col>
      <xdr:colOff>2838450</xdr:colOff>
      <xdr:row>42</xdr:row>
      <xdr:rowOff>95250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63531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142875</xdr:rowOff>
    </xdr:from>
    <xdr:to>
      <xdr:col>7</xdr:col>
      <xdr:colOff>2838450</xdr:colOff>
      <xdr:row>42</xdr:row>
      <xdr:rowOff>95250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63531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142875</xdr:rowOff>
    </xdr:from>
    <xdr:to>
      <xdr:col>7</xdr:col>
      <xdr:colOff>2838450</xdr:colOff>
      <xdr:row>42</xdr:row>
      <xdr:rowOff>95250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3531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142875</xdr:rowOff>
    </xdr:from>
    <xdr:to>
      <xdr:col>7</xdr:col>
      <xdr:colOff>2838450</xdr:colOff>
      <xdr:row>42</xdr:row>
      <xdr:rowOff>95250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353175" y="10868025"/>
          <a:ext cx="2828925" cy="10858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Ich selbst bestimme, was zu tun ist, telefoniere, besuche, lade ein usw.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FBZ: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Andere verfüge über meine Zeit, rufen mich an, besuchen mich, laden mich zu Sitzungen ein.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6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5.xml"/><Relationship Id="rId12" Type="http://schemas.openxmlformats.org/officeDocument/2006/relationships/revisionLog" Target="revisionLog10.xml"/><Relationship Id="rId17" Type="http://schemas.openxmlformats.org/officeDocument/2006/relationships/revisionLog" Target="revisionLog1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1.xml"/><Relationship Id="rId6" Type="http://schemas.openxmlformats.org/officeDocument/2006/relationships/revisionLog" Target="revisionLog4.xml"/><Relationship Id="rId11" Type="http://schemas.openxmlformats.org/officeDocument/2006/relationships/revisionLog" Target="revisionLog9.xml"/><Relationship Id="rId5" Type="http://schemas.openxmlformats.org/officeDocument/2006/relationships/revisionLog" Target="revisionLog12.xml"/><Relationship Id="rId15" Type="http://schemas.openxmlformats.org/officeDocument/2006/relationships/revisionLog" Target="revisionLog15.xml"/><Relationship Id="rId10" Type="http://schemas.openxmlformats.org/officeDocument/2006/relationships/revisionLog" Target="revisionLog8.xml"/><Relationship Id="rId4" Type="http://schemas.openxmlformats.org/officeDocument/2006/relationships/revisionLog" Target="revisionLog121.xml"/><Relationship Id="rId9" Type="http://schemas.openxmlformats.org/officeDocument/2006/relationships/revisionLog" Target="revisionLog7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guid="{47BA447E-A5F9-4F6A-8F69-09DB2EC46805}" diskRevisions="1" revisionId="1190" version="2">
  <header guid="{86FC1BB7-BC21-478C-BA4D-8BAD144BB39E}" dateTime="2014-05-15T16:41:57" maxSheetId="8" userName="Judith Henzmann" r:id="rId1">
    <sheetIdMap count="7">
      <sheetId val="1"/>
      <sheetId val="2"/>
      <sheetId val="3"/>
      <sheetId val="4"/>
      <sheetId val="5"/>
      <sheetId val="6"/>
      <sheetId val="7"/>
    </sheetIdMap>
  </header>
  <header guid="{88B96BA2-9C03-453F-915C-C6B1A2D13CBC}" dateTime="2014-05-15T16:42:14" maxSheetId="8" userName="Judith Henzmann" r:id="rId2" minRId="1">
    <sheetIdMap count="7">
      <sheetId val="1"/>
      <sheetId val="2"/>
      <sheetId val="3"/>
      <sheetId val="4"/>
      <sheetId val="5"/>
      <sheetId val="6"/>
      <sheetId val="7"/>
    </sheetIdMap>
  </header>
  <header guid="{CDAF0B9C-B518-41C9-B0E9-A20E21555FFF}" dateTime="2014-05-15T16:42:34" maxSheetId="8" userName="Judith Henzmann" r:id="rId3" minRId="2">
    <sheetIdMap count="7">
      <sheetId val="1"/>
      <sheetId val="2"/>
      <sheetId val="3"/>
      <sheetId val="4"/>
      <sheetId val="5"/>
      <sheetId val="6"/>
      <sheetId val="7"/>
    </sheetIdMap>
    <reviewedList count="1">
      <reviewed rId="2"/>
    </reviewedList>
  </header>
  <header guid="{A61416B1-9E99-46BB-A9FA-9EAE8ACF9899}" dateTime="2014-05-18T16:20:55" maxSheetId="8" userName="Judith Henzmann" r:id="rId4" minRId="3" maxRId="4">
    <sheetIdMap count="7">
      <sheetId val="1"/>
      <sheetId val="2"/>
      <sheetId val="3"/>
      <sheetId val="4"/>
      <sheetId val="5"/>
      <sheetId val="6"/>
      <sheetId val="7"/>
    </sheetIdMap>
  </header>
  <header guid="{37CEF486-8A44-4008-B339-3D5CBBA6FC55}" dateTime="2014-05-18T16:26:09" maxSheetId="8" userName="Judith Henzmann" r:id="rId5" minRId="5" maxRId="17">
    <sheetIdMap count="7">
      <sheetId val="1"/>
      <sheetId val="2"/>
      <sheetId val="3"/>
      <sheetId val="4"/>
      <sheetId val="5"/>
      <sheetId val="6"/>
      <sheetId val="7"/>
    </sheetIdMap>
  </header>
  <header guid="{9C43622D-40CC-4A50-9191-38C9C9AD34DB}" dateTime="2014-05-19T14:27:17" maxSheetId="8" userName="Haelg Nicolas (haeg)" r:id="rId6">
    <sheetIdMap count="7">
      <sheetId val="1"/>
      <sheetId val="2"/>
      <sheetId val="3"/>
      <sheetId val="4"/>
      <sheetId val="5"/>
      <sheetId val="6"/>
      <sheetId val="7"/>
    </sheetIdMap>
  </header>
  <header guid="{13ACBC2B-B9FC-4D44-88BB-A1B24819B1D5}" dateTime="2014-05-19T14:28:53" maxSheetId="8" userName="Haelg Nicolas (haeg)" r:id="rId7" minRId="25" maxRId="35">
    <sheetIdMap count="7">
      <sheetId val="1"/>
      <sheetId val="2"/>
      <sheetId val="3"/>
      <sheetId val="4"/>
      <sheetId val="5"/>
      <sheetId val="6"/>
      <sheetId val="7"/>
    </sheetIdMap>
  </header>
  <header guid="{B3211E95-32E1-481C-A72F-A98BA4C15388}" dateTime="2014-05-19T14:32:03" maxSheetId="8" userName="Haelg Nicolas (haeg)" r:id="rId8" minRId="43" maxRId="45">
    <sheetIdMap count="7">
      <sheetId val="1"/>
      <sheetId val="2"/>
      <sheetId val="3"/>
      <sheetId val="4"/>
      <sheetId val="5"/>
      <sheetId val="6"/>
      <sheetId val="7"/>
    </sheetIdMap>
  </header>
  <header guid="{CD08BD44-EF17-4E0C-B7E8-F3A2E3877133}" dateTime="2014-05-19T14:33:51" maxSheetId="8" userName="Haelg Nicolas (haeg)" r:id="rId9" minRId="53">
    <sheetIdMap count="7">
      <sheetId val="1"/>
      <sheetId val="2"/>
      <sheetId val="3"/>
      <sheetId val="4"/>
      <sheetId val="5"/>
      <sheetId val="6"/>
      <sheetId val="7"/>
    </sheetIdMap>
  </header>
  <header guid="{B8A0457A-9717-4682-8004-B3206A94BC07}" dateTime="2014-05-19T14:42:51" maxSheetId="8" userName="Haelg Nicolas (haeg)" r:id="rId10">
    <sheetIdMap count="7">
      <sheetId val="1"/>
      <sheetId val="2"/>
      <sheetId val="3"/>
      <sheetId val="4"/>
      <sheetId val="5"/>
      <sheetId val="6"/>
      <sheetId val="7"/>
    </sheetIdMap>
  </header>
  <header guid="{055E1F21-5579-40D2-A415-8D8B42A68180}" dateTime="2014-05-19T15:07:32" maxSheetId="8" userName="Haelg Nicolas (haeg)" r:id="rId11">
    <sheetIdMap count="7">
      <sheetId val="1"/>
      <sheetId val="2"/>
      <sheetId val="3"/>
      <sheetId val="4"/>
      <sheetId val="5"/>
      <sheetId val="6"/>
      <sheetId val="7"/>
    </sheetIdMap>
  </header>
  <header guid="{A76B34EA-1605-46F5-A603-D1C9930D6707}" dateTime="2014-05-19T15:09:02" maxSheetId="8" userName="Haelg Nicolas (haeg)" r:id="rId12" minRId="68" maxRId="1118">
    <sheetIdMap count="7">
      <sheetId val="1"/>
      <sheetId val="2"/>
      <sheetId val="3"/>
      <sheetId val="4"/>
      <sheetId val="5"/>
      <sheetId val="6"/>
      <sheetId val="7"/>
    </sheetIdMap>
  </header>
  <header guid="{FB444D89-546D-4C0D-B801-396432846BF8}" dateTime="2014-05-19T15:22:49" maxSheetId="8" userName="Haelg Nicolas (haeg)" r:id="rId13" minRId="1119" maxRId="1142">
    <sheetIdMap count="7">
      <sheetId val="1"/>
      <sheetId val="2"/>
      <sheetId val="3"/>
      <sheetId val="4"/>
      <sheetId val="5"/>
      <sheetId val="6"/>
      <sheetId val="7"/>
    </sheetIdMap>
  </header>
  <header guid="{2BB607F1-6254-48EE-849F-D78624519A4C}" dateTime="2014-05-19T15:31:30" maxSheetId="8" userName="Haelg Nicolas (haeg)" r:id="rId14" minRId="1150" maxRId="1162">
    <sheetIdMap count="7">
      <sheetId val="1"/>
      <sheetId val="2"/>
      <sheetId val="3"/>
      <sheetId val="4"/>
      <sheetId val="5"/>
      <sheetId val="6"/>
      <sheetId val="7"/>
    </sheetIdMap>
  </header>
  <header guid="{57F179C0-C761-411D-A575-8AB70554BDB8}" dateTime="2014-05-19T15:32:02" maxSheetId="8" userName="Haelg Nicolas (haeg)" r:id="rId15">
    <sheetIdMap count="7">
      <sheetId val="1"/>
      <sheetId val="2"/>
      <sheetId val="3"/>
      <sheetId val="4"/>
      <sheetId val="5"/>
      <sheetId val="6"/>
      <sheetId val="7"/>
    </sheetIdMap>
  </header>
  <header guid="{F3A404BE-463E-437D-A0F2-0761AF056C34}" dateTime="2014-05-19T15:33:40" maxSheetId="8" userName="Haelg Nicolas (haeg)" r:id="rId16">
    <sheetIdMap count="7">
      <sheetId val="1"/>
      <sheetId val="2"/>
      <sheetId val="3"/>
      <sheetId val="4"/>
      <sheetId val="5"/>
      <sheetId val="6"/>
      <sheetId val="7"/>
    </sheetIdMap>
  </header>
  <header guid="{47BA447E-A5F9-4F6A-8F69-09DB2EC46805}" dateTime="2014-05-26T10:47:33" maxSheetId="8" userName="Geraldine" r:id="rId17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1299D4BE_1884_4C37_B57E_A9921DFB19E3_.wvu.PrintArea" hidden="1" oldHidden="1">
    <formula>Auswertung!$A$1:$E$38</formula>
  </rdn>
  <rdn rId="0" localSheetId="2" customView="1" name="Z_1299D4BE_1884_4C37_B57E_A9921DFB19E3_.wvu.PrintArea" hidden="1" oldHidden="1">
    <formula>'Tag 1'!$A$1:$H$43</formula>
  </rdn>
  <rdn rId="0" localSheetId="3" customView="1" name="Z_1299D4BE_1884_4C37_B57E_A9921DFB19E3_.wvu.PrintArea" hidden="1" oldHidden="1">
    <formula>'Tag 2'!$A$1:$H$43</formula>
  </rdn>
  <rdn rId="0" localSheetId="4" customView="1" name="Z_1299D4BE_1884_4C37_B57E_A9921DFB19E3_.wvu.PrintArea" hidden="1" oldHidden="1">
    <formula>'Tag 3'!$A$1:$H$43</formula>
  </rdn>
  <rdn rId="0" localSheetId="5" customView="1" name="Z_1299D4BE_1884_4C37_B57E_A9921DFB19E3_.wvu.PrintArea" hidden="1" oldHidden="1">
    <formula>'Tag 4'!$A$1:$H$43</formula>
  </rdn>
  <rdn rId="0" localSheetId="6" customView="1" name="Z_1299D4BE_1884_4C37_B57E_A9921DFB19E3_.wvu.PrintArea" hidden="1" oldHidden="1">
    <formula>'Tag 5'!$A$1:$H$43</formula>
  </rdn>
  <rdn rId="0" localSheetId="7" customView="1" name="Z_1299D4BE_1884_4C37_B57E_A9921DFB19E3_.wvu.PrintArea" hidden="1" oldHidden="1">
    <formula>Beispieltag!$A$1:$H$43</formula>
  </rdn>
  <rcv guid="{1299D4BE-1884-4C37-B57E-A9921DFB19E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7" odxf="1" dxf="1">
    <nc r="D1" t="inlineStr">
      <is>
        <t>Montag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fmt sheetId="7" sqref="A3" start="0" length="0">
    <dxf>
      <font>
        <color theme="0"/>
      </font>
      <fill>
        <patternFill patternType="solid">
          <bgColor theme="4"/>
        </patternFill>
      </fill>
    </dxf>
  </rfmt>
  <rcc rId="69" sId="7" odxf="1" dxf="1">
    <oc r="B3" t="inlineStr">
      <is>
        <r>
          <t>Tätigkeit!</t>
        </r>
        <r>
          <rPr>
            <sz val="10"/>
            <rFont val="Arial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  <odxf>
      <font/>
      <fill>
        <patternFill patternType="none">
          <bgColor indexed="65"/>
        </patternFill>
      </fill>
    </odxf>
    <ndxf>
      <font>
        <color theme="0"/>
      </font>
      <fill>
        <patternFill patternType="solid">
          <bgColor theme="4"/>
        </patternFill>
      </fill>
    </ndxf>
  </rcc>
  <rfmt sheetId="7" sqref="C3" start="0" length="0">
    <dxf>
      <font>
        <color theme="0"/>
      </font>
      <fill>
        <patternFill patternType="solid">
          <bgColor theme="4"/>
        </patternFill>
      </fill>
    </dxf>
  </rfmt>
  <rfmt sheetId="7" sqref="D3" start="0" length="0">
    <dxf>
      <font>
        <color theme="0"/>
      </font>
      <fill>
        <patternFill patternType="solid">
          <bgColor theme="4"/>
        </patternFill>
      </fill>
    </dxf>
  </rfmt>
  <rcc rId="70" sId="7" odxf="1" dxf="1">
    <oc r="E3" t="inlineStr">
      <is>
        <t>Selbst-bestimmte Zeit (SBZ)
min.</t>
      </is>
    </oc>
    <nc r="E3" t="inlineStr">
      <is>
        <t>Selbst-bestimmte Zeit (SBZ)
Min.</t>
      </is>
    </nc>
    <odxf>
      <font/>
      <fill>
        <patternFill patternType="none">
          <bgColor indexed="65"/>
        </patternFill>
      </fill>
    </odxf>
    <ndxf>
      <font>
        <color theme="0"/>
      </font>
      <fill>
        <patternFill patternType="solid">
          <bgColor theme="4"/>
        </patternFill>
      </fill>
    </ndxf>
  </rcc>
  <rcc rId="71" sId="7" odxf="1" dxf="1">
    <oc r="F3" t="inlineStr">
      <is>
        <t>Fremd-bestimmte  Zeit (FBZ)
min.</t>
      </is>
    </oc>
    <nc r="F3" t="inlineStr">
      <is>
        <t>Fremd-bestimmte  Zeit (FBZ)
Min.</t>
      </is>
    </nc>
    <odxf>
      <font/>
      <fill>
        <patternFill patternType="none">
          <bgColor indexed="65"/>
        </patternFill>
      </fill>
      <alignment horizontal="general" readingOrder="0"/>
    </odxf>
    <ndxf>
      <font>
        <color theme="0"/>
      </font>
      <fill>
        <patternFill patternType="solid">
          <bgColor theme="4"/>
        </patternFill>
      </fill>
      <alignment horizontal="left" readingOrder="0"/>
    </ndxf>
  </rcc>
  <rfmt sheetId="7" sqref="G3" start="0" length="0">
    <dxf>
      <font>
        <color theme="0"/>
      </font>
      <fill>
        <patternFill patternType="solid">
          <bgColor theme="4"/>
        </patternFill>
      </fill>
    </dxf>
  </rfmt>
  <rcc rId="72" sId="7" odxf="1" dxf="1">
    <oc r="H3" t="inlineStr">
      <is>
        <r>
          <t>Kommentar:</t>
        </r>
        <r>
          <rPr>
            <sz val="10"/>
            <rFont val="Arial"/>
          </rPr>
          <t xml:space="preserve">
War Tätigkeit nötig/delegierbar? Ausführung zweckmässig? Verbesserungsmöglichkeiten in Ideenliste übertragen.</t>
        </r>
      </is>
    </oc>
    <nc r="H3" t="inlineStr">
      <is>
        <r>
          <t>Kommentar:</t>
        </r>
        <r>
          <rPr>
            <sz val="10"/>
            <color indexed="9"/>
            <rFont val="Arial"/>
            <family val="2"/>
          </rPr>
          <t xml:space="preserve">
War Tätigkeit nötig/delegierbar? Ausführung zweckmässig? Verbesserungsmöglichkeiten in Ideenliste übertragen.</t>
        </r>
      </is>
    </nc>
    <odxf>
      <font/>
      <fill>
        <patternFill patternType="none">
          <bgColor indexed="65"/>
        </patternFill>
      </fill>
    </odxf>
    <ndxf>
      <font>
        <color theme="0"/>
      </font>
      <fill>
        <patternFill patternType="solid">
          <bgColor theme="4"/>
        </patternFill>
      </fill>
    </ndxf>
  </rcc>
  <rfmt sheetId="7" sqref="B4" start="0" length="0">
    <dxf>
      <font>
        <b/>
        <sz val="10"/>
        <color auto="1"/>
        <name val="Arial"/>
        <scheme val="none"/>
      </font>
    </dxf>
  </rfmt>
  <rfmt sheetId="7" sqref="C4" start="0" length="0">
    <dxf>
      <font>
        <b/>
        <sz val="10"/>
        <color auto="1"/>
        <name val="Arial"/>
        <scheme val="none"/>
      </font>
    </dxf>
  </rfmt>
  <rcc rId="73" sId="7">
    <nc r="D4">
      <v>0</v>
    </nc>
  </rcc>
  <rcc rId="74" sId="7">
    <nc r="E4">
      <v>0</v>
    </nc>
  </rcc>
  <rcc rId="75" sId="7">
    <nc r="F4">
      <v>0</v>
    </nc>
  </rcc>
  <rcc rId="76" sId="7">
    <nc r="G4">
      <v>0</v>
    </nc>
  </rcc>
  <rfmt sheetId="7" sqref="H4" start="0" length="0">
    <dxf>
      <font>
        <b/>
        <sz val="10"/>
        <color auto="1"/>
        <name val="Arial"/>
        <scheme val="none"/>
      </font>
    </dxf>
  </rfmt>
  <rcc rId="77" sId="7">
    <nc r="J4">
      <f>IF(C4="A",E4,"-")</f>
    </nc>
  </rcc>
  <rcc rId="78" sId="7">
    <nc r="K4">
      <f>IF($C4="A",F4,"-")</f>
    </nc>
  </rcc>
  <rcc rId="79" sId="7">
    <nc r="L4">
      <f>IF($C4="B",E4,"-")</f>
    </nc>
  </rcc>
  <rcc rId="80" sId="7">
    <nc r="M4">
      <f>IF($C4="B",F4,"-")</f>
    </nc>
  </rcc>
  <rcc rId="81" sId="7">
    <nc r="N4">
      <f>IF($C4="C",E4,"-")</f>
    </nc>
  </rcc>
  <rcc rId="82" sId="7">
    <nc r="O4">
      <f>IF($C4="C",F4,"-")</f>
    </nc>
  </rcc>
  <rcc rId="83" sId="7">
    <nc r="B5" t="inlineStr">
      <is>
        <t>Aufstehen, Frühstück &amp; Weg zur Arbeit</t>
      </is>
    </nc>
  </rcc>
  <rcc rId="84" sId="7">
    <nc r="C5" t="inlineStr">
      <is>
        <t xml:space="preserve"> </t>
      </is>
    </nc>
  </rcc>
  <rcc rId="85" sId="7">
    <nc r="D5">
      <v>0</v>
    </nc>
  </rcc>
  <rcc rId="86" sId="7">
    <nc r="E5">
      <v>0</v>
    </nc>
  </rcc>
  <rcc rId="87" sId="7">
    <nc r="F5">
      <v>0</v>
    </nc>
  </rcc>
  <rcc rId="88" sId="7">
    <nc r="G5">
      <v>0</v>
    </nc>
  </rcc>
  <rcc rId="89" sId="7">
    <nc r="J5">
      <f>IF(C5="A",E5,"-")</f>
    </nc>
  </rcc>
  <rcc rId="90" sId="7">
    <nc r="K5">
      <f>IF($C5="A",F5,"-")</f>
    </nc>
  </rcc>
  <rcc rId="91" sId="7">
    <nc r="L5">
      <f>IF($C5="B",E5,"-")</f>
    </nc>
  </rcc>
  <rcc rId="92" sId="7">
    <nc r="M5">
      <f>IF($C5="B",F5,"-")</f>
    </nc>
  </rcc>
  <rcc rId="93" sId="7">
    <nc r="N5">
      <f>IF($C5="C",E5,"-")</f>
    </nc>
  </rcc>
  <rcc rId="94" sId="7">
    <nc r="O5">
      <f>IF($C5="C",F5,"-")</f>
    </nc>
  </rcc>
  <rcc rId="95" sId="7">
    <nc r="B6" t="inlineStr">
      <is>
        <t>Aufstehen, Frühstück &amp; Weg zur Arbeit</t>
      </is>
    </nc>
  </rcc>
  <rcc rId="96" sId="7">
    <nc r="C6" t="inlineStr">
      <is>
        <t xml:space="preserve"> </t>
      </is>
    </nc>
  </rcc>
  <rcc rId="97" sId="7">
    <nc r="D6">
      <v>0</v>
    </nc>
  </rcc>
  <rcc rId="98" sId="7">
    <nc r="E6">
      <v>0</v>
    </nc>
  </rcc>
  <rcc rId="99" sId="7">
    <nc r="F6">
      <v>0</v>
    </nc>
  </rcc>
  <rcc rId="100" sId="7">
    <nc r="G6">
      <v>0</v>
    </nc>
  </rcc>
  <rcc rId="101" sId="7">
    <nc r="H6" t="inlineStr">
      <is>
        <t xml:space="preserve"> </t>
      </is>
    </nc>
  </rcc>
  <rcc rId="102" sId="7">
    <nc r="J6">
      <f>IF(C6="A",E6,"-")</f>
    </nc>
  </rcc>
  <rcc rId="103" sId="7">
    <nc r="K6">
      <f>IF($C6="A",F6,"-")</f>
    </nc>
  </rcc>
  <rcc rId="104" sId="7">
    <nc r="L6">
      <f>IF($C6="B",E6,"-")</f>
    </nc>
  </rcc>
  <rcc rId="105" sId="7">
    <nc r="M6">
      <f>IF($C6="B",F6,"-")</f>
    </nc>
  </rcc>
  <rcc rId="106" sId="7">
    <nc r="N6">
      <f>IF($C6="C",E6,"-")</f>
    </nc>
  </rcc>
  <rcc rId="107" sId="7">
    <nc r="O6">
      <f>IF($C6="C",F6,"-")</f>
    </nc>
  </rcc>
  <rcc rId="108" sId="7">
    <nc r="B7" t="inlineStr">
      <is>
        <t>Aufstehen, Frühstück &amp; Weg zur Arbeit</t>
      </is>
    </nc>
  </rcc>
  <rcc rId="109" sId="7">
    <nc r="C7" t="inlineStr">
      <is>
        <t xml:space="preserve"> </t>
      </is>
    </nc>
  </rcc>
  <rcc rId="110" sId="7">
    <nc r="D7">
      <v>0</v>
    </nc>
  </rcc>
  <rcc rId="111" sId="7">
    <nc r="E7">
      <v>0</v>
    </nc>
  </rcc>
  <rcc rId="112" sId="7">
    <nc r="F7">
      <v>0</v>
    </nc>
  </rcc>
  <rcc rId="113" sId="7">
    <nc r="G7">
      <v>0</v>
    </nc>
  </rcc>
  <rcc rId="114" sId="7">
    <oc r="J7">
      <f>IF(C7="A",E7,"-")</f>
    </oc>
    <nc r="J7">
      <f>IF(C7="A",E7,"-")</f>
    </nc>
  </rcc>
  <rcc rId="115" sId="7">
    <oc r="K7">
      <f>IF($C7="A",F7,"-")</f>
    </oc>
    <nc r="K7">
      <f>IF($C7="A",F7,"-")</f>
    </nc>
  </rcc>
  <rcc rId="116" sId="7">
    <oc r="L7">
      <f>IF($C7="B",E7,"-")</f>
    </oc>
    <nc r="L7">
      <f>IF($C7="B",E7,"-")</f>
    </nc>
  </rcc>
  <rcc rId="117" sId="7">
    <oc r="M7">
      <f>IF($C7="B",F7,"-")</f>
    </oc>
    <nc r="M7">
      <f>IF($C7="B",F7,"-")</f>
    </nc>
  </rcc>
  <rcc rId="118" sId="7">
    <oc r="N7">
      <f>IF($C7="C",E7,"-")</f>
    </oc>
    <nc r="N7">
      <f>IF($C7="C",E7,"-")</f>
    </nc>
  </rcc>
  <rcc rId="119" sId="7">
    <oc r="O7">
      <f>IF($C7="C",F7,"-")</f>
    </oc>
    <nc r="O7">
      <f>IF($C7="C",F7,"-")</f>
    </nc>
  </rcc>
  <rcc rId="120" sId="7">
    <nc r="B8" t="inlineStr">
      <is>
        <t>Übersicht über laufende Termine &amp; Tagesplanung</t>
      </is>
    </nc>
  </rcc>
  <rcc rId="121" sId="7" odxf="1" dxf="1">
    <nc r="C8" t="inlineStr">
      <is>
        <t>B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22" sId="7">
    <nc r="D8">
      <v>0</v>
    </nc>
  </rcc>
  <rcc rId="123" sId="7">
    <nc r="E8">
      <v>30</v>
    </nc>
  </rcc>
  <rcc rId="124" sId="7">
    <nc r="G8">
      <v>0</v>
    </nc>
  </rcc>
  <rcc rId="125" sId="7">
    <nc r="H8" t="inlineStr">
      <is>
        <t xml:space="preserve"> </t>
      </is>
    </nc>
  </rcc>
  <rcc rId="126" sId="7">
    <oc r="J8">
      <f>IF(C8="A",E8,"-")</f>
    </oc>
    <nc r="J8">
      <f>IF(C8="A",E8,"-")</f>
    </nc>
  </rcc>
  <rcc rId="127" sId="7">
    <oc r="K8">
      <f>IF($C8="A",F8,"-")</f>
    </oc>
    <nc r="K8">
      <f>IF($C8="A",F8,"-")</f>
    </nc>
  </rcc>
  <rcc rId="128" sId="7">
    <oc r="L8">
      <f>IF($C8="B",E8,"-")</f>
    </oc>
    <nc r="L8">
      <f>IF($C8="B",E8,"-")</f>
    </nc>
  </rcc>
  <rcc rId="129" sId="7">
    <oc r="M8">
      <f>IF($C8="B",F8,"-")</f>
    </oc>
    <nc r="M8">
      <f>IF($C8="B",F8,"-")</f>
    </nc>
  </rcc>
  <rcc rId="130" sId="7">
    <oc r="N8">
      <f>IF($C8="C",E8,"-")</f>
    </oc>
    <nc r="N8">
      <f>IF($C8="C",E8,"-")</f>
    </nc>
  </rcc>
  <rcc rId="131" sId="7">
    <oc r="O8">
      <f>IF($C8="C",F8,"-")</f>
    </oc>
    <nc r="O8">
      <f>IF($C8="C",F8,"-")</f>
    </nc>
  </rcc>
  <rcc rId="132" sId="7">
    <nc r="B9" t="inlineStr">
      <is>
        <t>Bearbeitung der eingegangen Mails</t>
      </is>
    </nc>
  </rcc>
  <rcc rId="133" sId="7">
    <nc r="C9" t="inlineStr">
      <is>
        <t>B</t>
      </is>
    </nc>
  </rcc>
  <rcc rId="134" sId="7">
    <nc r="D9">
      <v>0</v>
    </nc>
  </rcc>
  <rcc rId="135" sId="7">
    <nc r="E9">
      <v>15</v>
    </nc>
  </rcc>
  <rcc rId="136" sId="7">
    <nc r="F9">
      <v>15</v>
    </nc>
  </rcc>
  <rcc rId="137" sId="7">
    <nc r="G9">
      <v>0</v>
    </nc>
  </rcc>
  <rcc rId="138" sId="7">
    <nc r="H9" t="inlineStr">
      <is>
        <t xml:space="preserve"> </t>
      </is>
    </nc>
  </rcc>
  <rcc rId="139" sId="7">
    <oc r="J9">
      <f>IF(C9="A",E9,"-")</f>
    </oc>
    <nc r="J9">
      <f>IF(C9="A",E9,"-")</f>
    </nc>
  </rcc>
  <rcc rId="140" sId="7">
    <oc r="K9">
      <f>IF($C9="A",F9,"-")</f>
    </oc>
    <nc r="K9">
      <f>IF($C9="A",F9,"-")</f>
    </nc>
  </rcc>
  <rcc rId="141" sId="7">
    <oc r="L9">
      <f>IF($C9="B",E9,"-")</f>
    </oc>
    <nc r="L9">
      <f>IF($C9="B",E9,"-")</f>
    </nc>
  </rcc>
  <rcc rId="142" sId="7">
    <oc r="M9">
      <f>IF($C9="B",F9,"-")</f>
    </oc>
    <nc r="M9">
      <f>IF($C9="B",F9,"-")</f>
    </nc>
  </rcc>
  <rcc rId="143" sId="7">
    <oc r="N9">
      <f>IF($C9="C",E9,"-")</f>
    </oc>
    <nc r="N9">
      <f>IF($C9="C",E9,"-")</f>
    </nc>
  </rcc>
  <rcc rId="144" sId="7">
    <oc r="O9">
      <f>IF($C9="C",F9,"-")</f>
    </oc>
    <nc r="O9">
      <f>IF($C9="C",F9,"-")</f>
    </nc>
  </rcc>
  <rcc rId="145" sId="7">
    <nc r="B10" t="inlineStr">
      <is>
        <t>Eingangsrechnungen kontrollieren</t>
      </is>
    </nc>
  </rcc>
  <rcc rId="146" sId="7">
    <nc r="C10" t="inlineStr">
      <is>
        <t>B</t>
      </is>
    </nc>
  </rcc>
  <rcc rId="147" sId="7">
    <nc r="E10">
      <v>30</v>
    </nc>
  </rcc>
  <rcc rId="148" sId="7">
    <nc r="G10">
      <v>0</v>
    </nc>
  </rcc>
  <rcc rId="149" sId="7">
    <nc r="H10" t="inlineStr">
      <is>
        <t xml:space="preserve"> </t>
      </is>
    </nc>
  </rcc>
  <rcc rId="150" sId="7">
    <oc r="J10">
      <f>IF(C10="A",E10,"-")</f>
    </oc>
    <nc r="J10">
      <f>IF(C10="A",E10,"-")</f>
    </nc>
  </rcc>
  <rcc rId="151" sId="7">
    <oc r="K10">
      <f>IF($C10="A",F10,"-")</f>
    </oc>
    <nc r="K10">
      <f>IF($C10="A",F10,"-")</f>
    </nc>
  </rcc>
  <rcc rId="152" sId="7">
    <oc r="L10">
      <f>IF($C10="B",E10,"-")</f>
    </oc>
    <nc r="L10">
      <f>IF($C10="B",E10,"-")</f>
    </nc>
  </rcc>
  <rcc rId="153" sId="7">
    <oc r="M10">
      <f>IF($C10="B",F10,"-")</f>
    </oc>
    <nc r="M10">
      <f>IF($C10="B",F10,"-")</f>
    </nc>
  </rcc>
  <rcc rId="154" sId="7">
    <oc r="N10">
      <f>IF($C10="C",E10,"-")</f>
    </oc>
    <nc r="N10">
      <f>IF($C10="C",E10,"-")</f>
    </nc>
  </rcc>
  <rcc rId="155" sId="7">
    <oc r="O10">
      <f>IF($C10="C",F10,"-")</f>
    </oc>
    <nc r="O10">
      <f>IF($C10="C",F10,"-")</f>
    </nc>
  </rcc>
  <rcc rId="156" sId="7">
    <nc r="B11" t="inlineStr">
      <is>
        <t>Ausgangsrechnungen erstellen &amp; Zahlungen erstellen.</t>
      </is>
    </nc>
  </rcc>
  <rcc rId="157" sId="7">
    <nc r="C11" t="inlineStr">
      <is>
        <t>A</t>
      </is>
    </nc>
  </rcc>
  <rcc rId="158" sId="7">
    <nc r="D11">
      <v>0</v>
    </nc>
  </rcc>
  <rcc rId="159" sId="7">
    <nc r="E11">
      <v>30</v>
    </nc>
  </rcc>
  <rcc rId="160" sId="7">
    <nc r="F11">
      <v>0</v>
    </nc>
  </rcc>
  <rcc rId="161" sId="7">
    <nc r="G11">
      <v>0</v>
    </nc>
  </rcc>
  <rcc rId="162" sId="7">
    <nc r="H11" t="inlineStr">
      <is>
        <t xml:space="preserve"> </t>
      </is>
    </nc>
  </rcc>
  <rcc rId="163" sId="7">
    <oc r="J11">
      <f>IF(C11="A",E11,"-")</f>
    </oc>
    <nc r="J11">
      <f>IF(C11="A",E11,"-")</f>
    </nc>
  </rcc>
  <rcc rId="164" sId="7">
    <oc r="K11">
      <f>IF($C11="A",F11,"-")</f>
    </oc>
    <nc r="K11">
      <f>IF($C11="A",F11,"-")</f>
    </nc>
  </rcc>
  <rcc rId="165" sId="7">
    <oc r="L11">
      <f>IF($C11="B",E11,"-")</f>
    </oc>
    <nc r="L11">
      <f>IF($C11="B",E11,"-")</f>
    </nc>
  </rcc>
  <rcc rId="166" sId="7">
    <oc r="M11">
      <f>IF($C11="B",F11,"-")</f>
    </oc>
    <nc r="M11">
      <f>IF($C11="B",F11,"-")</f>
    </nc>
  </rcc>
  <rcc rId="167" sId="7">
    <oc r="N11">
      <f>IF($C11="C",E11,"-")</f>
    </oc>
    <nc r="N11">
      <f>IF($C11="C",E11,"-")</f>
    </nc>
  </rcc>
  <rcc rId="168" sId="7">
    <oc r="O11">
      <f>IF($C11="C",F11,"-")</f>
    </oc>
    <nc r="O11">
      <f>IF($C11="C",F11,"-")</f>
    </nc>
  </rcc>
  <rcc rId="169" sId="7" odxf="1" dxf="1">
    <nc r="B12" t="inlineStr">
      <is>
        <t>Eingehendes Telefonat zur Rechnungsabklärung von Kunde T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70" sId="7">
    <nc r="C12" t="inlineStr">
      <is>
        <t>B</t>
      </is>
    </nc>
  </rcc>
  <rcc rId="171" sId="7">
    <nc r="D12">
      <v>30</v>
    </nc>
  </rcc>
  <rcc rId="172" sId="7">
    <nc r="E12">
      <v>0</v>
    </nc>
  </rcc>
  <rcc rId="173" sId="7">
    <nc r="F12">
      <v>30</v>
    </nc>
  </rcc>
  <rcc rId="174" sId="7">
    <nc r="G12">
      <v>0</v>
    </nc>
  </rcc>
  <rcc rId="175" sId="7">
    <nc r="H12" t="inlineStr">
      <is>
        <t xml:space="preserve"> </t>
      </is>
    </nc>
  </rcc>
  <rcc rId="176" sId="7">
    <oc r="J12">
      <f>IF(C12="A",E12,"-")</f>
    </oc>
    <nc r="J12">
      <f>IF(C12="A",E12,"-")</f>
    </nc>
  </rcc>
  <rcc rId="177" sId="7">
    <oc r="K12">
      <f>IF($C12="A",F12,"-")</f>
    </oc>
    <nc r="K12">
      <f>IF($C12="A",F12,"-")</f>
    </nc>
  </rcc>
  <rcc rId="178" sId="7">
    <oc r="L12">
      <f>IF($C12="B",E12,"-")</f>
    </oc>
    <nc r="L12">
      <f>IF($C12="B",E12,"-")</f>
    </nc>
  </rcc>
  <rcc rId="179" sId="7">
    <oc r="M12">
      <f>IF($C12="B",F12,"-")</f>
    </oc>
    <nc r="M12">
      <f>IF($C12="B",F12,"-")</f>
    </nc>
  </rcc>
  <rcc rId="180" sId="7">
    <oc r="N12">
      <f>IF($C12="C",E12,"-")</f>
    </oc>
    <nc r="N12">
      <f>IF($C12="C",E12,"-")</f>
    </nc>
  </rcc>
  <rcc rId="181" sId="7">
    <oc r="O12">
      <f>IF($C12="C",F12,"-")</f>
    </oc>
    <nc r="O12">
      <f>IF($C12="C",F12,"-")</f>
    </nc>
  </rcc>
  <rcc rId="182" sId="7" odxf="1" dxf="1">
    <nc r="B13" t="inlineStr">
      <is>
        <t>Vorbereitung für Kurzpräsentation unserer Firma für Firma Hunzliker am Nachmittag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83" sId="7">
    <nc r="C13" t="inlineStr">
      <is>
        <t>A</t>
      </is>
    </nc>
  </rcc>
  <rcc rId="184" sId="7">
    <nc r="D13">
      <v>0</v>
    </nc>
  </rcc>
  <rcc rId="185" sId="7">
    <nc r="E13">
      <v>30</v>
    </nc>
  </rcc>
  <rcc rId="186" sId="7">
    <nc r="F13">
      <v>0</v>
    </nc>
  </rcc>
  <rcc rId="187" sId="7">
    <nc r="H13" t="inlineStr">
      <is>
        <t xml:space="preserve"> </t>
      </is>
    </nc>
  </rcc>
  <rcc rId="188" sId="7">
    <oc r="J13">
      <f>IF(C13="A",E13,"-")</f>
    </oc>
    <nc r="J13">
      <f>IF(C13="A",E13,"-")</f>
    </nc>
  </rcc>
  <rcc rId="189" sId="7">
    <oc r="K13">
      <f>IF($C13="A",F13,"-")</f>
    </oc>
    <nc r="K13">
      <f>IF($C13="A",F13,"-")</f>
    </nc>
  </rcc>
  <rcc rId="190" sId="7">
    <oc r="L13">
      <f>IF($C13="B",E13,"-")</f>
    </oc>
    <nc r="L13">
      <f>IF($C13="B",E13,"-")</f>
    </nc>
  </rcc>
  <rcc rId="191" sId="7">
    <oc r="M13">
      <f>IF($C13="B",F13,"-")</f>
    </oc>
    <nc r="M13">
      <f>IF($C13="B",F13,"-")</f>
    </nc>
  </rcc>
  <rcc rId="192" sId="7">
    <oc r="N13">
      <f>IF($C13="C",E13,"-")</f>
    </oc>
    <nc r="N13">
      <f>IF($C13="C",E13,"-")</f>
    </nc>
  </rcc>
  <rcc rId="193" sId="7">
    <oc r="O13">
      <f>IF($C13="C",F13,"-")</f>
    </oc>
    <nc r="O13">
      <f>IF($C13="C",F13,"-")</f>
    </nc>
  </rcc>
  <rcc rId="194" sId="7">
    <nc r="B14" t="inlineStr">
      <is>
        <t>Patrick braucht Rat für das weitere Vorgehen im Projekt X</t>
      </is>
    </nc>
  </rcc>
  <rcc rId="195" sId="7">
    <nc r="C14" t="inlineStr">
      <is>
        <t>B</t>
      </is>
    </nc>
  </rcc>
  <rcc rId="196" sId="7">
    <nc r="D14">
      <v>30</v>
    </nc>
  </rcc>
  <rcc rId="197" sId="7">
    <nc r="E14">
      <v>0</v>
    </nc>
  </rcc>
  <rcc rId="198" sId="7">
    <nc r="F14">
      <v>30</v>
    </nc>
  </rcc>
  <rcc rId="199" sId="7">
    <nc r="H14" t="inlineStr">
      <is>
        <t xml:space="preserve"> </t>
      </is>
    </nc>
  </rcc>
  <rcc rId="200" sId="7">
    <oc r="J14">
      <f>IF(C14="A",E14,"-")</f>
    </oc>
    <nc r="J14">
      <f>IF(C14="A",E14,"-")</f>
    </nc>
  </rcc>
  <rcc rId="201" sId="7">
    <oc r="K14">
      <f>IF($C14="A",F14,"-")</f>
    </oc>
    <nc r="K14">
      <f>IF($C14="A",F14,"-")</f>
    </nc>
  </rcc>
  <rcc rId="202" sId="7">
    <oc r="L14">
      <f>IF($C14="B",E14,"-")</f>
    </oc>
    <nc r="L14">
      <f>IF($C14="B",E14,"-")</f>
    </nc>
  </rcc>
  <rcc rId="203" sId="7">
    <oc r="M14">
      <f>IF($C14="B",F14,"-")</f>
    </oc>
    <nc r="M14">
      <f>IF($C14="B",F14,"-")</f>
    </nc>
  </rcc>
  <rcc rId="204" sId="7">
    <oc r="N14">
      <f>IF($C14="C",E14,"-")</f>
    </oc>
    <nc r="N14">
      <f>IF($C14="C",E14,"-")</f>
    </nc>
  </rcc>
  <rcc rId="205" sId="7">
    <oc r="O14">
      <f>IF($C14="C",F14,"-")</f>
    </oc>
    <nc r="O14">
      <f>IF($C14="C",F14,"-")</f>
    </nc>
  </rcc>
  <rcc rId="206" sId="7" odxf="1" dxf="1">
    <nc r="B15" t="inlineStr">
      <is>
        <t>Lagerkontrolle für Produkte, welche Patrick für das Projekt X benötigt</t>
      </is>
    </nc>
    <odxf>
      <font>
        <sz val="10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auto="1"/>
        <name val="Arial"/>
        <scheme val="none"/>
      </font>
      <border outline="0">
        <left/>
        <right/>
        <top/>
        <bottom/>
      </border>
    </ndxf>
  </rcc>
  <rcc rId="207" sId="7">
    <nc r="C15" t="inlineStr">
      <is>
        <t>B</t>
      </is>
    </nc>
  </rcc>
  <rcc rId="208" sId="7">
    <nc r="F15">
      <v>30</v>
    </nc>
  </rcc>
  <rcc rId="209" sId="7">
    <nc r="G15">
      <v>0</v>
    </nc>
  </rcc>
  <rcc rId="210" sId="7">
    <nc r="H15" t="inlineStr">
      <is>
        <t xml:space="preserve"> </t>
      </is>
    </nc>
  </rcc>
  <rcc rId="211" sId="7">
    <oc r="J15">
      <f>IF(C15="A",E15,"-")</f>
    </oc>
    <nc r="J15">
      <f>IF(C15="A",E15,"-")</f>
    </nc>
  </rcc>
  <rcc rId="212" sId="7">
    <oc r="K15">
      <f>IF($C15="A",F15,"-")</f>
    </oc>
    <nc r="K15">
      <f>IF($C15="A",F15,"-")</f>
    </nc>
  </rcc>
  <rcc rId="213" sId="7">
    <oc r="L15">
      <f>IF($C15="B",E15,"-")</f>
    </oc>
    <nc r="L15">
      <f>IF($C15="B",E15,"-")</f>
    </nc>
  </rcc>
  <rcc rId="214" sId="7">
    <oc r="M15">
      <f>IF($C15="B",F15,"-")</f>
    </oc>
    <nc r="M15">
      <f>IF($C15="B",F15,"-")</f>
    </nc>
  </rcc>
  <rcc rId="215" sId="7">
    <oc r="N15">
      <f>IF($C15="C",E15,"-")</f>
    </oc>
    <nc r="N15">
      <f>IF($C15="C",E15,"-")</f>
    </nc>
  </rcc>
  <rcc rId="216" sId="7">
    <oc r="O15">
      <f>IF($C15="C",F15,"-")</f>
    </oc>
    <nc r="O15">
      <f>IF($C15="C",F15,"-")</f>
    </nc>
  </rcc>
  <rcc rId="217" sId="7">
    <nc r="B16" t="inlineStr">
      <is>
        <t>Vorbereitung für das Geschäftsessen mit der Firma Hunzliker</t>
      </is>
    </nc>
  </rcc>
  <rcc rId="218" sId="7">
    <nc r="C16" t="inlineStr">
      <is>
        <t>A</t>
      </is>
    </nc>
  </rcc>
  <rcc rId="219" sId="7">
    <nc r="D16">
      <v>0</v>
    </nc>
  </rcc>
  <rcc rId="220" sId="7">
    <nc r="E16">
      <v>30</v>
    </nc>
  </rcc>
  <rcc rId="221" sId="7">
    <nc r="G16">
      <v>0</v>
    </nc>
  </rcc>
  <rcc rId="222" sId="7">
    <oc r="J16">
      <f>IF(C16="A",E16,"-")</f>
    </oc>
    <nc r="J16">
      <f>IF(C16="A",E16,"-")</f>
    </nc>
  </rcc>
  <rcc rId="223" sId="7">
    <oc r="K16">
      <f>IF($C16="A",F16,"-")</f>
    </oc>
    <nc r="K16">
      <f>IF($C16="A",F16,"-")</f>
    </nc>
  </rcc>
  <rcc rId="224" sId="7">
    <oc r="L16">
      <f>IF($C16="B",E16,"-")</f>
    </oc>
    <nc r="L16">
      <f>IF($C16="B",E16,"-")</f>
    </nc>
  </rcc>
  <rcc rId="225" sId="7">
    <oc r="M16">
      <f>IF($C16="B",F16,"-")</f>
    </oc>
    <nc r="M16">
      <f>IF($C16="B",F16,"-")</f>
    </nc>
  </rcc>
  <rcc rId="226" sId="7">
    <oc r="N16">
      <f>IF($C16="C",E16,"-")</f>
    </oc>
    <nc r="N16">
      <f>IF($C16="C",E16,"-")</f>
    </nc>
  </rcc>
  <rcc rId="227" sId="7">
    <oc r="O16">
      <f>IF($C16="C",F16,"-")</f>
    </oc>
    <nc r="O16">
      <f>IF($C16="C",F16,"-")</f>
    </nc>
  </rcc>
  <rcc rId="228" sId="7" odxf="1" dxf="1">
    <nc r="B17" t="inlineStr">
      <is>
        <t>Begrüssung der Firma Hunzliker und kurzes Kennenlernen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29" sId="7">
    <nc r="C17" t="inlineStr">
      <is>
        <t>A</t>
      </is>
    </nc>
  </rcc>
  <rcc rId="230" sId="7">
    <nc r="D17">
      <v>0</v>
    </nc>
  </rcc>
  <rcc rId="231" sId="7">
    <nc r="E17">
      <v>15</v>
    </nc>
  </rcc>
  <rcc rId="232" sId="7">
    <nc r="F17">
      <v>15</v>
    </nc>
  </rcc>
  <rcc rId="233" sId="7">
    <nc r="G17">
      <v>0</v>
    </nc>
  </rcc>
  <rcc rId="234" sId="7">
    <oc r="J17">
      <f>IF(C17="A",E17,"-")</f>
    </oc>
    <nc r="J17">
      <f>IF(C17="A",E17,"-")</f>
    </nc>
  </rcc>
  <rcc rId="235" sId="7">
    <oc r="K17">
      <f>IF($C17="A",F17,"-")</f>
    </oc>
    <nc r="K17">
      <f>IF($C17="A",F17,"-")</f>
    </nc>
  </rcc>
  <rcc rId="236" sId="7">
    <oc r="L17">
      <f>IF($C17="B",E17,"-")</f>
    </oc>
    <nc r="L17">
      <f>IF($C17="B",E17,"-")</f>
    </nc>
  </rcc>
  <rcc rId="237" sId="7">
    <oc r="M17">
      <f>IF($C17="B",F17,"-")</f>
    </oc>
    <nc r="M17">
      <f>IF($C17="B",F17,"-")</f>
    </nc>
  </rcc>
  <rcc rId="238" sId="7">
    <oc r="N17">
      <f>IF($C17="C",E17,"-")</f>
    </oc>
    <nc r="N17">
      <f>IF($C17="C",E17,"-")</f>
    </nc>
  </rcc>
  <rcc rId="239" sId="7">
    <oc r="O17">
      <f>IF($C17="C",F17,"-")</f>
    </oc>
    <nc r="O17">
      <f>IF($C17="C",F17,"-")</f>
    </nc>
  </rcc>
  <rcc rId="240" sId="7">
    <nc r="B18" t="inlineStr">
      <is>
        <t>Geschäftsessen mit der Firma Hunzliker</t>
      </is>
    </nc>
  </rcc>
  <rcc rId="241" sId="7">
    <nc r="C18" t="inlineStr">
      <is>
        <t>A</t>
      </is>
    </nc>
  </rcc>
  <rcc rId="242" sId="7">
    <nc r="D18">
      <v>30</v>
    </nc>
  </rcc>
  <rcc rId="243" sId="7">
    <nc r="E18">
      <v>15</v>
    </nc>
  </rcc>
  <rcc rId="244" sId="7">
    <nc r="F18">
      <v>15</v>
    </nc>
  </rcc>
  <rcc rId="245" sId="7">
    <nc r="G18">
      <v>30</v>
    </nc>
  </rcc>
  <rcc rId="246" sId="7">
    <oc r="J18">
      <f>IF(C18="A",E18,"-")</f>
    </oc>
    <nc r="J18">
      <f>IF(C18="A",E18,"-")</f>
    </nc>
  </rcc>
  <rcc rId="247" sId="7">
    <oc r="K18">
      <f>IF($C18="A",F18,"-")</f>
    </oc>
    <nc r="K18">
      <f>IF($C18="A",F18,"-")</f>
    </nc>
  </rcc>
  <rcc rId="248" sId="7">
    <oc r="L18">
      <f>IF($C18="B",E18,"-")</f>
    </oc>
    <nc r="L18">
      <f>IF($C18="B",E18,"-")</f>
    </nc>
  </rcc>
  <rcc rId="249" sId="7">
    <oc r="M18">
      <f>IF($C18="B",F18,"-")</f>
    </oc>
    <nc r="M18">
      <f>IF($C18="B",F18,"-")</f>
    </nc>
  </rcc>
  <rcc rId="250" sId="7">
    <oc r="N18">
      <f>IF($C18="C",E18,"-")</f>
    </oc>
    <nc r="N18">
      <f>IF($C18="C",E18,"-")</f>
    </nc>
  </rcc>
  <rcc rId="251" sId="7">
    <oc r="O18">
      <f>IF($C18="C",F18,"-")</f>
    </oc>
    <nc r="O18">
      <f>IF($C18="C",F18,"-")</f>
    </nc>
  </rcc>
  <rcc rId="252" sId="7">
    <nc r="B19" t="inlineStr">
      <is>
        <t>Geschäftsessen mit der Firma Hunzliker</t>
      </is>
    </nc>
  </rcc>
  <rcc rId="253" sId="7">
    <nc r="C19" t="inlineStr">
      <is>
        <t>A</t>
      </is>
    </nc>
  </rcc>
  <rcc rId="254" sId="7">
    <nc r="D19">
      <v>30</v>
    </nc>
  </rcc>
  <rcc rId="255" sId="7">
    <nc r="E19">
      <v>15</v>
    </nc>
  </rcc>
  <rcc rId="256" sId="7">
    <nc r="F19">
      <v>15</v>
    </nc>
  </rcc>
  <rcc rId="257" sId="7">
    <oc r="J19">
      <f>IF(C19="A",E19,"-")</f>
    </oc>
    <nc r="J19">
      <f>IF(C19="A",E19,"-")</f>
    </nc>
  </rcc>
  <rcc rId="258" sId="7">
    <oc r="K19">
      <f>IF($C19="A",F19,"-")</f>
    </oc>
    <nc r="K19">
      <f>IF($C19="A",F19,"-")</f>
    </nc>
  </rcc>
  <rcc rId="259" sId="7">
    <oc r="L19">
      <f>IF($C19="B",E19,"-")</f>
    </oc>
    <nc r="L19">
      <f>IF($C19="B",E19,"-")</f>
    </nc>
  </rcc>
  <rcc rId="260" sId="7">
    <oc r="M19">
      <f>IF($C19="B",F19,"-")</f>
    </oc>
    <nc r="M19">
      <f>IF($C19="B",F19,"-")</f>
    </nc>
  </rcc>
  <rcc rId="261" sId="7">
    <oc r="N19">
      <f>IF($C19="C",E19,"-")</f>
    </oc>
    <nc r="N19">
      <f>IF($C19="C",E19,"-")</f>
    </nc>
  </rcc>
  <rcc rId="262" sId="7">
    <oc r="O19">
      <f>IF($C19="C",F19,"-")</f>
    </oc>
    <nc r="O19">
      <f>IF($C19="C",F19,"-")</f>
    </nc>
  </rcc>
  <rcc rId="263" sId="7" odxf="1" dxf="1">
    <nc r="B20" t="inlineStr">
      <is>
        <t>Kurzpräsentation und Vorstellung unserer Firma sowie Fragerunde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264" sId="7">
    <nc r="C20" t="inlineStr">
      <is>
        <t>A</t>
      </is>
    </nc>
  </rcc>
  <rcc rId="265" sId="7">
    <nc r="D20" t="inlineStr">
      <is>
        <t xml:space="preserve"> </t>
      </is>
    </nc>
  </rcc>
  <rcc rId="266" sId="7">
    <nc r="E20">
      <v>15</v>
    </nc>
  </rcc>
  <rcc rId="267" sId="7">
    <nc r="F20">
      <v>15</v>
    </nc>
  </rcc>
  <rcc rId="268" sId="7">
    <nc r="G20" t="inlineStr">
      <is>
        <t xml:space="preserve"> </t>
      </is>
    </nc>
  </rcc>
  <rcc rId="269" sId="7">
    <nc r="H20" t="inlineStr">
      <is>
        <t xml:space="preserve"> </t>
      </is>
    </nc>
  </rcc>
  <rcc rId="270" sId="7">
    <oc r="J20">
      <f>IF(C20="A",E20,"-")</f>
    </oc>
    <nc r="J20">
      <f>IF(C20="A",E20,"-")</f>
    </nc>
  </rcc>
  <rcc rId="271" sId="7">
    <oc r="K20">
      <f>IF($C20="A",F20,"-")</f>
    </oc>
    <nc r="K20">
      <f>IF($C20="A",F20,"-")</f>
    </nc>
  </rcc>
  <rcc rId="272" sId="7">
    <oc r="L20">
      <f>IF($C20="B",E20,"-")</f>
    </oc>
    <nc r="L20">
      <f>IF($C20="B",E20,"-")</f>
    </nc>
  </rcc>
  <rcc rId="273" sId="7">
    <oc r="M20">
      <f>IF($C20="B",F20,"-")</f>
    </oc>
    <nc r="M20">
      <f>IF($C20="B",F20,"-")</f>
    </nc>
  </rcc>
  <rcc rId="274" sId="7">
    <oc r="N20">
      <f>IF($C20="C",E20,"-")</f>
    </oc>
    <nc r="N20">
      <f>IF($C20="C",E20,"-")</f>
    </nc>
  </rcc>
  <rcc rId="275" sId="7">
    <oc r="O20">
      <f>IF($C20="C",F20,"-")</f>
    </oc>
    <nc r="O20">
      <f>IF($C20="C",F20,"-")</f>
    </nc>
  </rcc>
  <rcc rId="276" sId="7">
    <nc r="B21" t="inlineStr">
      <is>
        <t>Verabschiedung der Firma Hunzliker, Sitzungsprotokoll anfertigen</t>
      </is>
    </nc>
  </rcc>
  <rcc rId="277" sId="7">
    <nc r="C21" t="inlineStr">
      <is>
        <t>B</t>
      </is>
    </nc>
  </rcc>
  <rcc rId="278" sId="7">
    <nc r="D21">
      <v>0</v>
    </nc>
  </rcc>
  <rcc rId="279" sId="7">
    <nc r="E21">
      <v>15</v>
    </nc>
  </rcc>
  <rcc rId="280" sId="7">
    <nc r="F21">
      <v>15</v>
    </nc>
  </rcc>
  <rcc rId="281" sId="7">
    <nc r="G21">
      <v>0</v>
    </nc>
  </rcc>
  <rcc rId="282" sId="7">
    <oc r="J21">
      <f>IF(C21="A",E21,"-")</f>
    </oc>
    <nc r="J21">
      <f>IF(C21="A",E21,"-")</f>
    </nc>
  </rcc>
  <rcc rId="283" sId="7">
    <oc r="K21">
      <f>IF($C21="A",F21,"-")</f>
    </oc>
    <nc r="K21">
      <f>IF($C21="A",F21,"-")</f>
    </nc>
  </rcc>
  <rcc rId="284" sId="7">
    <oc r="L21">
      <f>IF($C21="B",E21,"-")</f>
    </oc>
    <nc r="L21">
      <f>IF($C21="B",E21,"-")</f>
    </nc>
  </rcc>
  <rcc rId="285" sId="7">
    <oc r="M21">
      <f>IF($C21="B",F21,"-")</f>
    </oc>
    <nc r="M21">
      <f>IF($C21="B",F21,"-")</f>
    </nc>
  </rcc>
  <rcc rId="286" sId="7">
    <oc r="N21">
      <f>IF($C21="C",E21,"-")</f>
    </oc>
    <nc r="N21">
      <f>IF($C21="C",E21,"-")</f>
    </nc>
  </rcc>
  <rcc rId="287" sId="7">
    <oc r="O21">
      <f>IF($C21="C",F21,"-")</f>
    </oc>
    <nc r="O21">
      <f>IF($C21="C",F21,"-")</f>
    </nc>
  </rcc>
  <rcc rId="288" sId="7">
    <nc r="B22" t="inlineStr">
      <is>
        <t>Sitzungsprotokoll erstellen</t>
      </is>
    </nc>
  </rcc>
  <rcc rId="289" sId="7">
    <nc r="C22" t="inlineStr">
      <is>
        <t>B</t>
      </is>
    </nc>
  </rcc>
  <rcc rId="290" sId="7">
    <nc r="D22">
      <v>0</v>
    </nc>
  </rcc>
  <rcc rId="291" sId="7">
    <nc r="E22">
      <v>30</v>
    </nc>
  </rcc>
  <rcc rId="292" sId="7">
    <nc r="F22">
      <v>0</v>
    </nc>
  </rcc>
  <rcc rId="293" sId="7">
    <nc r="G22">
      <v>0</v>
    </nc>
  </rcc>
  <rcc rId="294" sId="7">
    <oc r="J22">
      <f>IF(C22="A",E22,"-")</f>
    </oc>
    <nc r="J22">
      <f>IF(C22="A",E22,"-")</f>
    </nc>
  </rcc>
  <rcc rId="295" sId="7">
    <oc r="K22">
      <f>IF($C22="A",F22,"-")</f>
    </oc>
    <nc r="K22">
      <f>IF($C22="A",F22,"-")</f>
    </nc>
  </rcc>
  <rcc rId="296" sId="7">
    <oc r="L22">
      <f>IF($C22="B",E22,"-")</f>
    </oc>
    <nc r="L22">
      <f>IF($C22="B",E22,"-")</f>
    </nc>
  </rcc>
  <rcc rId="297" sId="7">
    <oc r="M22">
      <f>IF($C22="B",F22,"-")</f>
    </oc>
    <nc r="M22">
      <f>IF($C22="B",F22,"-")</f>
    </nc>
  </rcc>
  <rcc rId="298" sId="7">
    <oc r="N22">
      <f>IF($C22="C",E22,"-")</f>
    </oc>
    <nc r="N22">
      <f>IF($C22="C",E22,"-")</f>
    </nc>
  </rcc>
  <rcc rId="299" sId="7">
    <oc r="O22">
      <f>IF($C22="C",F22,"-")</f>
    </oc>
    <nc r="O22">
      <f>IF($C22="C",F22,"-")</f>
    </nc>
  </rcc>
  <rcc rId="300" sId="7">
    <nc r="B23" t="inlineStr">
      <is>
        <t>Anruf von Mitarbeiter der Firma Hunzliker, er habe sein Notebook vergessen. Notebook suchen und bereitlegen</t>
      </is>
    </nc>
  </rcc>
  <rcc rId="301" sId="7">
    <nc r="C23" t="inlineStr">
      <is>
        <t>C</t>
      </is>
    </nc>
  </rcc>
  <rcc rId="302" sId="7">
    <nc r="D23">
      <v>0</v>
    </nc>
  </rcc>
  <rcc rId="303" sId="7">
    <nc r="E23">
      <v>0</v>
    </nc>
  </rcc>
  <rcc rId="304" sId="7">
    <nc r="F23">
      <v>30</v>
    </nc>
  </rcc>
  <rcc rId="305" sId="7">
    <nc r="G23">
      <v>0</v>
    </nc>
  </rcc>
  <rcc rId="306" sId="7">
    <nc r="H23" t="inlineStr">
      <is>
        <t>Delegiert</t>
      </is>
    </nc>
  </rcc>
  <rcc rId="307" sId="7">
    <oc r="J23">
      <f>IF(C23="A",E23,"-")</f>
    </oc>
    <nc r="J23">
      <f>IF(C23="A",E23,"-")</f>
    </nc>
  </rcc>
  <rcc rId="308" sId="7">
    <oc r="K23">
      <f>IF($C23="A",F23,"-")</f>
    </oc>
    <nc r="K23">
      <f>IF($C23="A",F23,"-")</f>
    </nc>
  </rcc>
  <rcc rId="309" sId="7">
    <oc r="L23">
      <f>IF($C23="B",E23,"-")</f>
    </oc>
    <nc r="L23">
      <f>IF($C23="B",E23,"-")</f>
    </nc>
  </rcc>
  <rcc rId="310" sId="7">
    <oc r="M23">
      <f>IF($C23="B",F23,"-")</f>
    </oc>
    <nc r="M23">
      <f>IF($C23="B",F23,"-")</f>
    </nc>
  </rcc>
  <rcc rId="311" sId="7">
    <oc r="N23">
      <f>IF($C23="C",E23,"-")</f>
    </oc>
    <nc r="N23">
      <f>IF($C23="C",E23,"-")</f>
    </nc>
  </rcc>
  <rcc rId="312" sId="7">
    <oc r="O23">
      <f>IF($C23="C",F23,"-")</f>
    </oc>
    <nc r="O23">
      <f>IF($C23="C",F23,"-")</f>
    </nc>
  </rcc>
  <rcc rId="313" sId="7">
    <nc r="B24" t="inlineStr">
      <is>
        <t>Sitzung mit Vorgesetzten, um über das Geschäftsessen zu berichten</t>
      </is>
    </nc>
  </rcc>
  <rcc rId="314" sId="7">
    <nc r="C24" t="inlineStr">
      <is>
        <t>B</t>
      </is>
    </nc>
  </rcc>
  <rcc rId="315" sId="7">
    <nc r="D24">
      <v>30</v>
    </nc>
  </rcc>
  <rcc rId="316" sId="7">
    <nc r="E24">
      <v>15</v>
    </nc>
  </rcc>
  <rcc rId="317" sId="7">
    <nc r="F24">
      <v>15</v>
    </nc>
  </rcc>
  <rcc rId="318" sId="7">
    <nc r="G24">
      <v>30</v>
    </nc>
  </rcc>
  <rcc rId="319" sId="7">
    <oc r="J24">
      <f>IF(C24="A",E24,"-")</f>
    </oc>
    <nc r="J24">
      <f>IF(C24="A",E24,"-")</f>
    </nc>
  </rcc>
  <rcc rId="320" sId="7">
    <oc r="K24">
      <f>IF($C24="A",F24,"-")</f>
    </oc>
    <nc r="K24">
      <f>IF($C24="A",F24,"-")</f>
    </nc>
  </rcc>
  <rcc rId="321" sId="7">
    <oc r="L24">
      <f>IF($C24="B",E24,"-")</f>
    </oc>
    <nc r="L24">
      <f>IF($C24="B",E24,"-")</f>
    </nc>
  </rcc>
  <rcc rId="322" sId="7">
    <oc r="M24">
      <f>IF($C24="B",F24,"-")</f>
    </oc>
    <nc r="M24">
      <f>IF($C24="B",F24,"-")</f>
    </nc>
  </rcc>
  <rcc rId="323" sId="7">
    <oc r="N24">
      <f>IF($C24="C",E24,"-")</f>
    </oc>
    <nc r="N24">
      <f>IF($C24="C",E24,"-")</f>
    </nc>
  </rcc>
  <rcc rId="324" sId="7">
    <oc r="O24">
      <f>IF($C24="C",F24,"-")</f>
    </oc>
    <nc r="O24">
      <f>IF($C24="C",F24,"-")</f>
    </nc>
  </rcc>
  <rcc rId="325" sId="7">
    <nc r="B25" t="inlineStr">
      <is>
        <t>Kaffee mit Vorgesetzten, sowie Vorbereitung der Offerte für Firma Meier vom Vortag</t>
      </is>
    </nc>
  </rcc>
  <rcc rId="326" sId="7">
    <nc r="C25" t="inlineStr">
      <is>
        <t>C</t>
      </is>
    </nc>
  </rcc>
  <rcc rId="327" sId="7">
    <nc r="D25">
      <v>0</v>
    </nc>
  </rcc>
  <rcc rId="328" sId="7">
    <nc r="E25">
      <v>20</v>
    </nc>
  </rcc>
  <rcc rId="329" sId="7">
    <nc r="F25">
      <v>10</v>
    </nc>
  </rcc>
  <rcc rId="330" sId="7">
    <nc r="G25">
      <v>30</v>
    </nc>
  </rcc>
  <rcc rId="331" sId="7">
    <oc r="J25">
      <f>IF(C25="A",E25,"-")</f>
    </oc>
    <nc r="J25">
      <f>IF(C25="A",E25,"-")</f>
    </nc>
  </rcc>
  <rcc rId="332" sId="7">
    <oc r="K25">
      <f>IF($C25="A",F25,"-")</f>
    </oc>
    <nc r="K25">
      <f>IF($C25="A",F25,"-")</f>
    </nc>
  </rcc>
  <rcc rId="333" sId="7">
    <oc r="L25">
      <f>IF($C25="B",E25,"-")</f>
    </oc>
    <nc r="L25">
      <f>IF($C25="B",E25,"-")</f>
    </nc>
  </rcc>
  <rcc rId="334" sId="7">
    <oc r="M25">
      <f>IF($C25="B",F25,"-")</f>
    </oc>
    <nc r="M25">
      <f>IF($C25="B",F25,"-")</f>
    </nc>
  </rcc>
  <rcc rId="335" sId="7">
    <oc r="N25">
      <f>IF($C25="C",E25,"-")</f>
    </oc>
    <nc r="N25">
      <f>IF($C25="C",E25,"-")</f>
    </nc>
  </rcc>
  <rcc rId="336" sId="7">
    <oc r="O25">
      <f>IF($C25="C",F25,"-")</f>
    </oc>
    <nc r="O25">
      <f>IF($C25="C",F25,"-")</f>
    </nc>
  </rcc>
  <rcc rId="337" sId="7" odxf="1" dxf="1">
    <nc r="B26" t="inlineStr">
      <is>
        <t>Anruf an Firma Meier, um genaue Details zu klären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338" sId="7">
    <nc r="C26" t="inlineStr">
      <is>
        <t>B</t>
      </is>
    </nc>
  </rcc>
  <rcc rId="339" sId="7">
    <nc r="D26">
      <v>0</v>
    </nc>
  </rcc>
  <rcc rId="340" sId="7">
    <nc r="E26">
      <v>30</v>
    </nc>
  </rcc>
  <rcc rId="341" sId="7">
    <nc r="F26">
      <v>0</v>
    </nc>
  </rcc>
  <rcc rId="342" sId="7">
    <nc r="G26">
      <v>0</v>
    </nc>
  </rcc>
  <rcc rId="343" sId="7">
    <oc r="J26">
      <f>IF(C26="A",E26,"-")</f>
    </oc>
    <nc r="J26">
      <f>IF(C26="A",E26,"-")</f>
    </nc>
  </rcc>
  <rcc rId="344" sId="7">
    <oc r="K26">
      <f>IF($C26="A",F26,"-")</f>
    </oc>
    <nc r="K26">
      <f>IF($C26="A",F26,"-")</f>
    </nc>
  </rcc>
  <rcc rId="345" sId="7">
    <oc r="L26">
      <f>IF($C26="B",E26,"-")</f>
    </oc>
    <nc r="L26">
      <f>IF($C26="B",E26,"-")</f>
    </nc>
  </rcc>
  <rcc rId="346" sId="7">
    <oc r="M26">
      <f>IF($C26="B",F26,"-")</f>
    </oc>
    <nc r="M26">
      <f>IF($C26="B",F26,"-")</f>
    </nc>
  </rcc>
  <rcc rId="347" sId="7">
    <oc r="N26">
      <f>IF($C26="C",E26,"-")</f>
    </oc>
    <nc r="N26">
      <f>IF($C26="C",E26,"-")</f>
    </nc>
  </rcc>
  <rcc rId="348" sId="7">
    <oc r="O26">
      <f>IF($C26="C",F26,"-")</f>
    </oc>
    <nc r="O26">
      <f>IF($C26="C",F26,"-")</f>
    </nc>
  </rcc>
  <rcc rId="349" sId="7">
    <nc r="B27" t="inlineStr">
      <is>
        <t>Offerte für Firma Meier berechnen und erstellen. Offerte an Firma Meier versenden.</t>
      </is>
    </nc>
  </rcc>
  <rcc rId="350" sId="7">
    <nc r="C27" t="inlineStr">
      <is>
        <t>B</t>
      </is>
    </nc>
  </rcc>
  <rcc rId="351" sId="7">
    <nc r="D27">
      <v>0</v>
    </nc>
  </rcc>
  <rcc rId="352" sId="7">
    <nc r="E27">
      <v>30</v>
    </nc>
  </rcc>
  <rcc rId="353" sId="7">
    <nc r="F27">
      <v>0</v>
    </nc>
  </rcc>
  <rcc rId="354" sId="7">
    <nc r="G27">
      <v>0</v>
    </nc>
  </rcc>
  <rcc rId="355" sId="7">
    <oc r="J27">
      <f>IF(C27="A",E27,"-")</f>
    </oc>
    <nc r="J27">
      <f>IF(C27="A",E27,"-")</f>
    </nc>
  </rcc>
  <rcc rId="356" sId="7">
    <oc r="K27">
      <f>IF($C27="A",F27,"-")</f>
    </oc>
    <nc r="K27">
      <f>IF($C27="A",F27,"-")</f>
    </nc>
  </rcc>
  <rcc rId="357" sId="7">
    <oc r="L27">
      <f>IF($C27="B",E27,"-")</f>
    </oc>
    <nc r="L27">
      <f>IF($C27="B",E27,"-")</f>
    </nc>
  </rcc>
  <rcc rId="358" sId="7">
    <oc r="M27">
      <f>IF($C27="B",F27,"-")</f>
    </oc>
    <nc r="M27">
      <f>IF($C27="B",F27,"-")</f>
    </nc>
  </rcc>
  <rcc rId="359" sId="7">
    <oc r="N27">
      <f>IF($C27="C",E27,"-")</f>
    </oc>
    <nc r="N27">
      <f>IF($C27="C",E27,"-")</f>
    </nc>
  </rcc>
  <rcc rId="360" sId="7">
    <oc r="O27">
      <f>IF($C27="C",F27,"-")</f>
    </oc>
    <nc r="O27">
      <f>IF($C27="C",F27,"-")</f>
    </nc>
  </rcc>
  <rcc rId="361" sId="7">
    <nc r="B28" t="inlineStr">
      <is>
        <t>Abschluss der Tagesarbeiten</t>
      </is>
    </nc>
  </rcc>
  <rcc rId="362" sId="7">
    <nc r="C28" t="inlineStr">
      <is>
        <t>C</t>
      </is>
    </nc>
  </rcc>
  <rcc rId="363" sId="7">
    <nc r="D28">
      <v>0</v>
    </nc>
  </rcc>
  <rcc rId="364" sId="7">
    <nc r="E28">
      <v>30</v>
    </nc>
  </rcc>
  <rcc rId="365" sId="7">
    <nc r="F28">
      <v>0</v>
    </nc>
  </rcc>
  <rcc rId="366" sId="7">
    <nc r="G28">
      <v>0</v>
    </nc>
  </rcc>
  <rcc rId="367" sId="7">
    <oc r="J28">
      <f>IF(C28="A",E28,"-")</f>
    </oc>
    <nc r="J28">
      <f>IF(C28="A",E28,"-")</f>
    </nc>
  </rcc>
  <rcc rId="368" sId="7">
    <oc r="K28">
      <f>IF($C28="A",F28,"-")</f>
    </oc>
    <nc r="K28">
      <f>IF($C28="A",F28,"-")</f>
    </nc>
  </rcc>
  <rcc rId="369" sId="7">
    <oc r="L28">
      <f>IF($C28="B",E28,"-")</f>
    </oc>
    <nc r="L28">
      <f>IF($C28="B",E28,"-")</f>
    </nc>
  </rcc>
  <rcc rId="370" sId="7">
    <oc r="M28">
      <f>IF($C28="B",F28,"-")</f>
    </oc>
    <nc r="M28">
      <f>IF($C28="B",F28,"-")</f>
    </nc>
  </rcc>
  <rcc rId="371" sId="7">
    <oc r="N28">
      <f>IF($C28="C",E28,"-")</f>
    </oc>
    <nc r="N28">
      <f>IF($C28="C",E28,"-")</f>
    </nc>
  </rcc>
  <rcc rId="372" sId="7">
    <oc r="O28">
      <f>IF($C28="C",F28,"-")</f>
    </oc>
    <nc r="O28">
      <f>IF($C28="C",F28,"-")</f>
    </nc>
  </rcc>
  <rcc rId="373" sId="7">
    <oc r="D29">
      <f>SUM(D4:D28)</f>
    </oc>
    <nc r="D29">
      <f>SUM(D4:D28)</f>
    </nc>
  </rcc>
  <rcc rId="374" sId="7">
    <oc r="E29">
      <f>SUM(E4:E28)</f>
    </oc>
    <nc r="E29">
      <f>SUM(E4:E28)</f>
    </nc>
  </rcc>
  <rcc rId="375" sId="7">
    <oc r="F29">
      <f>SUM(F4:F28)</f>
    </oc>
    <nc r="F29">
      <f>SUM(F4:F28)</f>
    </nc>
  </rcc>
  <rcc rId="376" sId="7">
    <oc r="G29">
      <f>SUM(G4:G28)</f>
    </oc>
    <nc r="G29">
      <f>SUM(G4:G28)</f>
    </nc>
  </rcc>
  <rcc rId="377" sId="7">
    <oc r="J29">
      <f>SUM(J4:J28)</f>
    </oc>
    <nc r="J29">
      <f>SUM(J4:J28)</f>
    </nc>
  </rcc>
  <rcc rId="378" sId="7">
    <oc r="K29">
      <f>SUM(K4:K28)</f>
    </oc>
    <nc r="K29">
      <f>SUM(K4:K28)</f>
    </nc>
  </rcc>
  <rcc rId="379" sId="7">
    <oc r="L29">
      <f>SUM(L4:L28)</f>
    </oc>
    <nc r="L29">
      <f>SUM(L4:L28)</f>
    </nc>
  </rcc>
  <rcc rId="380" sId="7">
    <oc r="M29">
      <f>SUM(M4:M28)</f>
    </oc>
    <nc r="M29">
      <f>SUM(M4:M28)</f>
    </nc>
  </rcc>
  <rcc rId="381" sId="7">
    <oc r="N29">
      <f>SUM(N4:N28)</f>
    </oc>
    <nc r="N29">
      <f>SUM(N4:N28)</f>
    </nc>
  </rcc>
  <rcc rId="382" sId="7">
    <oc r="O29">
      <f>SUM(O4:O28)</f>
    </oc>
    <nc r="O29">
      <f>SUM(O4:O28)</f>
    </nc>
  </rcc>
  <rcc rId="383" sId="7">
    <oc r="G31">
      <f>G29</f>
    </oc>
    <nc r="G31">
      <f>G29</f>
    </nc>
  </rcc>
  <rcc rId="384" sId="7">
    <oc r="C33">
      <f>J29+K29</f>
    </oc>
    <nc r="C33">
      <f>J29+K29</f>
    </nc>
  </rcc>
  <rcc rId="385" sId="7">
    <oc r="D33">
      <f>C33/($E$29+$F$29)*100</f>
    </oc>
    <nc r="D33">
      <f>C33/($E$29+$F$29)*100</f>
    </nc>
  </rcc>
  <rcc rId="386" sId="7">
    <oc r="C34">
      <f>L29+M29</f>
    </oc>
    <nc r="C34">
      <f>L29+M29</f>
    </nc>
  </rcc>
  <rcc rId="387" sId="7">
    <oc r="D34">
      <f>C34/($E$29+$F$29)*100</f>
    </oc>
    <nc r="D34">
      <f>C34/($E$29+$F$29)*100</f>
    </nc>
  </rcc>
  <rcc rId="388" sId="7">
    <oc r="G34">
      <f>SUMIF($C$4:$C$28,"A",$G$4:$G$28)/$G$31*100</f>
    </oc>
    <nc r="G34">
      <f>SUMIF($C$4:$C$28,"A",$G$4:$G$28)/$G$31*100</f>
    </nc>
  </rcc>
  <rcc rId="389" sId="7">
    <oc r="C35">
      <f>N29+O29</f>
    </oc>
    <nc r="C35">
      <f>N29+O29</f>
    </nc>
  </rcc>
  <rcc rId="390" sId="7">
    <oc r="D35">
      <f>C35/($E$29+$F$29)*100</f>
    </oc>
    <nc r="D35">
      <f>C35/($E$29+$F$29)*100</f>
    </nc>
  </rcc>
  <rcc rId="391" sId="7">
    <oc r="G35">
      <f>SUMIF($C$4:$C$28,"B",$G$4:$G$28)/$G$31*100</f>
    </oc>
    <nc r="G35">
      <f>SUMIF($C$4:$C$28,"B",$G$4:$G$28)/$G$31*100</f>
    </nc>
  </rcc>
  <rfmt sheetId="7" sqref="B36" start="0" length="0">
    <dxf/>
  </rfmt>
  <rfmt sheetId="7" sqref="C36" start="0" length="0">
    <dxf/>
  </rfmt>
  <rcc rId="392" sId="7">
    <oc r="G36">
      <f>SUMIF($C$4:$C$28,"C",$G$4:$G$28)/$G$31*100</f>
    </oc>
    <nc r="G36">
      <f>SUMIF($C$4:$C$28,"C",$G$4:$G$28)/$G$31*100</f>
    </nc>
  </rcc>
  <rfmt sheetId="7" sqref="B37" start="0" length="0">
    <dxf/>
  </rfmt>
  <rfmt sheetId="7" sqref="C37" start="0" length="0">
    <dxf/>
  </rfmt>
  <rcc rId="393" sId="7">
    <oc r="G38">
      <f>D29</f>
    </oc>
    <nc r="G38">
      <f>D29</f>
    </nc>
  </rcc>
  <rcc rId="394" sId="7" numFmtId="25">
    <oc r="D40">
      <v>0.5</v>
    </oc>
    <nc r="D40">
      <v>0.54166666666666663</v>
    </nc>
  </rcc>
  <rcc rId="395" sId="7">
    <oc r="G40">
      <f>SUMIF($C$4:$C$28,"A",$D$4:$D$28)/$G$38*100</f>
    </oc>
    <nc r="G40">
      <f>SUMIF($C$4:$C$28,"A",$D$4:$D$28)/$G$38*100</f>
    </nc>
  </rcc>
  <rcc rId="396" sId="7" numFmtId="25">
    <oc r="C41">
      <v>0.54166666666666663</v>
    </oc>
    <nc r="C41">
      <v>0.58333333333333337</v>
    </nc>
  </rcc>
  <rcc rId="397" sId="7" numFmtId="25">
    <oc r="D41">
      <v>0.72916666666666663</v>
    </oc>
    <nc r="D41">
      <v>0.75</v>
    </nc>
  </rcc>
  <rcc rId="398" sId="7">
    <oc r="G41">
      <f>SUMIF($C$4:$C$28,"B",$D$4:$D$28)/$G$38*100</f>
    </oc>
    <nc r="G41">
      <f>SUMIF($C$4:$C$28,"B",$D$4:$D$28)/$G$38*100</f>
    </nc>
  </rcc>
  <rcc rId="399" sId="7">
    <oc r="C42">
      <f>HOUR((D41-C41)+(D40-C40))*60+MINUTE((D41-C41)+(D40-C40))</f>
    </oc>
    <nc r="C42">
      <f>HOUR((D41-C41)+(D40-C40))*60+MINUTE((D41-C41)+(D40-C40))</f>
    </nc>
  </rcc>
  <rcc rId="400" sId="7">
    <oc r="G42">
      <f>SUMIF($C$4:$C$28,"C",$D$4:$D$28)/$G$38*100</f>
    </oc>
    <nc r="G42">
      <f>SUMIF($C$4:$C$28,"C",$D$4:$D$28)/$G$38*100</f>
    </nc>
  </rcc>
  <rcc rId="401" sId="6">
    <oc r="G28">
      <v>0</v>
    </oc>
    <nc r="G28"/>
  </rcc>
  <rcc rId="402" sId="6">
    <oc r="H23" t="inlineStr">
      <is>
        <t>Delegiert</t>
      </is>
    </oc>
    <nc r="H23"/>
  </rcc>
  <rcc rId="403" sId="6">
    <oc r="F25">
      <v>10</v>
    </oc>
    <nc r="F25"/>
  </rcc>
  <rcc rId="404" sId="6">
    <oc r="G25">
      <v>30</v>
    </oc>
    <nc r="G25"/>
  </rcc>
  <rcc rId="405" sId="6">
    <oc r="F26">
      <v>0</v>
    </oc>
    <nc r="F26"/>
  </rcc>
  <rcc rId="406" sId="6">
    <oc r="G26">
      <v>0</v>
    </oc>
    <nc r="G26"/>
  </rcc>
  <rcc rId="407" sId="6">
    <oc r="F27">
      <v>0</v>
    </oc>
    <nc r="F27"/>
  </rcc>
  <rcc rId="408" sId="6">
    <oc r="G27">
      <v>0</v>
    </oc>
    <nc r="G27"/>
  </rcc>
  <rcc rId="409" sId="6">
    <oc r="F28">
      <v>0</v>
    </oc>
    <nc r="F28"/>
  </rcc>
  <rcc rId="410" sId="6">
    <oc r="B5" t="inlineStr">
      <is>
        <t>Aufstehen, Frühstück &amp; Weg zur Arbeit</t>
      </is>
    </oc>
    <nc r="B5"/>
  </rcc>
  <rcc rId="411" sId="6">
    <oc r="C5" t="inlineStr">
      <is>
        <t xml:space="preserve"> </t>
      </is>
    </oc>
    <nc r="C5"/>
  </rcc>
  <rcc rId="412" sId="6">
    <oc r="D5">
      <v>0</v>
    </oc>
    <nc r="D5"/>
  </rcc>
  <rcc rId="413" sId="6">
    <oc r="E5">
      <v>0</v>
    </oc>
    <nc r="E5"/>
  </rcc>
  <rcc rId="414" sId="6">
    <oc r="F5">
      <v>0</v>
    </oc>
    <nc r="F5"/>
  </rcc>
  <rcc rId="415" sId="6">
    <oc r="G5">
      <v>0</v>
    </oc>
    <nc r="G5"/>
  </rcc>
  <rcc rId="416" sId="6">
    <oc r="B6" t="inlineStr">
      <is>
        <t>Aufstehen, Frühstück &amp; Weg zur Arbeit</t>
      </is>
    </oc>
    <nc r="B6"/>
  </rcc>
  <rcc rId="417" sId="6">
    <oc r="C6" t="inlineStr">
      <is>
        <t xml:space="preserve"> </t>
      </is>
    </oc>
    <nc r="C6"/>
  </rcc>
  <rcc rId="418" sId="6">
    <oc r="D6">
      <v>0</v>
    </oc>
    <nc r="D6"/>
  </rcc>
  <rcc rId="419" sId="6">
    <oc r="E6">
      <v>0</v>
    </oc>
    <nc r="E6"/>
  </rcc>
  <rcc rId="420" sId="6">
    <oc r="F6">
      <v>0</v>
    </oc>
    <nc r="F6"/>
  </rcc>
  <rcc rId="421" sId="6">
    <oc r="G6">
      <v>0</v>
    </oc>
    <nc r="G6"/>
  </rcc>
  <rcc rId="422" sId="6">
    <oc r="B7" t="inlineStr">
      <is>
        <t>Aufstehen, Frühstück &amp; Weg zur Arbeit</t>
      </is>
    </oc>
    <nc r="B7"/>
  </rcc>
  <rcc rId="423" sId="6">
    <oc r="C7" t="inlineStr">
      <is>
        <t xml:space="preserve"> </t>
      </is>
    </oc>
    <nc r="C7"/>
  </rcc>
  <rcc rId="424" sId="6">
    <oc r="D7">
      <v>0</v>
    </oc>
    <nc r="D7"/>
  </rcc>
  <rcc rId="425" sId="6">
    <oc r="E7">
      <v>0</v>
    </oc>
    <nc r="E7"/>
  </rcc>
  <rcc rId="426" sId="6">
    <oc r="F7">
      <v>0</v>
    </oc>
    <nc r="F7"/>
  </rcc>
  <rcc rId="427" sId="6">
    <oc r="G7">
      <v>0</v>
    </oc>
    <nc r="G7"/>
  </rcc>
  <rcc rId="428" sId="6">
    <oc r="B8" t="inlineStr">
      <is>
        <t>Übersicht über laufende Termine &amp; Tagesplanung</t>
      </is>
    </oc>
    <nc r="B8"/>
  </rcc>
  <rcc rId="429" sId="6">
    <oc r="C8" t="inlineStr">
      <is>
        <t>B</t>
      </is>
    </oc>
    <nc r="C8"/>
  </rcc>
  <rcc rId="430" sId="6">
    <oc r="D8">
      <v>0</v>
    </oc>
    <nc r="D8"/>
  </rcc>
  <rcc rId="431" sId="6">
    <oc r="E8">
      <v>30</v>
    </oc>
    <nc r="E8"/>
  </rcc>
  <rcc rId="432" sId="6">
    <oc r="G8">
      <v>0</v>
    </oc>
    <nc r="G8"/>
  </rcc>
  <rcc rId="433" sId="6">
    <oc r="B9" t="inlineStr">
      <is>
        <t>Bearbeitung der eingegangen Mails</t>
      </is>
    </oc>
    <nc r="B9"/>
  </rcc>
  <rcc rId="434" sId="6">
    <oc r="C9" t="inlineStr">
      <is>
        <t>B</t>
      </is>
    </oc>
    <nc r="C9"/>
  </rcc>
  <rcc rId="435" sId="6">
    <oc r="D9">
      <v>0</v>
    </oc>
    <nc r="D9"/>
  </rcc>
  <rcc rId="436" sId="6">
    <oc r="E9">
      <v>15</v>
    </oc>
    <nc r="E9"/>
  </rcc>
  <rcc rId="437" sId="6">
    <oc r="F9">
      <v>15</v>
    </oc>
    <nc r="F9"/>
  </rcc>
  <rcc rId="438" sId="6">
    <oc r="G9">
      <v>0</v>
    </oc>
    <nc r="G9"/>
  </rcc>
  <rcc rId="439" sId="6">
    <oc r="B10" t="inlineStr">
      <is>
        <t>Eingangsrechnungen kontrollieren</t>
      </is>
    </oc>
    <nc r="B10"/>
  </rcc>
  <rcc rId="440" sId="6">
    <oc r="C10" t="inlineStr">
      <is>
        <t>B</t>
      </is>
    </oc>
    <nc r="C10"/>
  </rcc>
  <rcc rId="441" sId="6">
    <oc r="E10">
      <v>30</v>
    </oc>
    <nc r="E10"/>
  </rcc>
  <rcc rId="442" sId="6">
    <oc r="G10">
      <v>0</v>
    </oc>
    <nc r="G10"/>
  </rcc>
  <rcc rId="443" sId="6">
    <oc r="B11" t="inlineStr">
      <is>
        <t>Ausgangsrechnungen erstellen &amp; Zahlungen erstellen.</t>
      </is>
    </oc>
    <nc r="B11"/>
  </rcc>
  <rcc rId="444" sId="6">
    <oc r="C11" t="inlineStr">
      <is>
        <t>A</t>
      </is>
    </oc>
    <nc r="C11"/>
  </rcc>
  <rcc rId="445" sId="6">
    <oc r="D11">
      <v>0</v>
    </oc>
    <nc r="D11"/>
  </rcc>
  <rcc rId="446" sId="6">
    <oc r="E11">
      <v>30</v>
    </oc>
    <nc r="E11"/>
  </rcc>
  <rcc rId="447" sId="6">
    <oc r="F11">
      <v>0</v>
    </oc>
    <nc r="F11"/>
  </rcc>
  <rcc rId="448" sId="6">
    <oc r="G11">
      <v>0</v>
    </oc>
    <nc r="G11"/>
  </rcc>
  <rcc rId="449" sId="6">
    <oc r="B12" t="inlineStr">
      <is>
        <t>eingehendes Telefonat zur Rechnungsabklärung von Kunde T</t>
      </is>
    </oc>
    <nc r="B12"/>
  </rcc>
  <rcc rId="450" sId="6">
    <oc r="C12" t="inlineStr">
      <is>
        <t>B</t>
      </is>
    </oc>
    <nc r="C12"/>
  </rcc>
  <rcc rId="451" sId="6">
    <oc r="D12">
      <v>30</v>
    </oc>
    <nc r="D12"/>
  </rcc>
  <rcc rId="452" sId="6">
    <oc r="E12">
      <v>0</v>
    </oc>
    <nc r="E12"/>
  </rcc>
  <rcc rId="453" sId="6">
    <oc r="F12">
      <v>30</v>
    </oc>
    <nc r="F12"/>
  </rcc>
  <rcc rId="454" sId="6">
    <oc r="G12">
      <v>0</v>
    </oc>
    <nc r="G12"/>
  </rcc>
  <rcc rId="455" sId="6">
    <oc r="B13" t="inlineStr">
      <is>
        <t>Vorbereitung für Präsentation der Firma an Firma Hunzliker am Nachmittag</t>
      </is>
    </oc>
    <nc r="B13"/>
  </rcc>
  <rcc rId="456" sId="6">
    <oc r="C13" t="inlineStr">
      <is>
        <t>A</t>
      </is>
    </oc>
    <nc r="C13"/>
  </rcc>
  <rcc rId="457" sId="6">
    <oc r="D13">
      <v>0</v>
    </oc>
    <nc r="D13"/>
  </rcc>
  <rcc rId="458" sId="6">
    <oc r="E13">
      <v>30</v>
    </oc>
    <nc r="E13"/>
  </rcc>
  <rcc rId="459" sId="6">
    <oc r="F13">
      <v>0</v>
    </oc>
    <nc r="F13"/>
  </rcc>
  <rcc rId="460" sId="6">
    <oc r="B14" t="inlineStr">
      <is>
        <t>Patrick braucht Rat für das weitere Vorgehen im Projekt X</t>
      </is>
    </oc>
    <nc r="B14"/>
  </rcc>
  <rcc rId="461" sId="6">
    <oc r="C14" t="inlineStr">
      <is>
        <t>B</t>
      </is>
    </oc>
    <nc r="C14"/>
  </rcc>
  <rcc rId="462" sId="6">
    <oc r="D14">
      <v>30</v>
    </oc>
    <nc r="D14"/>
  </rcc>
  <rcc rId="463" sId="6">
    <oc r="E14">
      <v>0</v>
    </oc>
    <nc r="E14"/>
  </rcc>
  <rcc rId="464" sId="6">
    <oc r="F14">
      <v>30</v>
    </oc>
    <nc r="F14"/>
  </rcc>
  <rcc rId="465" sId="6">
    <oc r="B15" t="inlineStr">
      <is>
        <t>Lagerkontrolle für Produkte welches Patrick für das Projekt X benötigt</t>
      </is>
    </oc>
    <nc r="B15"/>
  </rcc>
  <rcc rId="466" sId="6">
    <oc r="C15" t="inlineStr">
      <is>
        <t>B</t>
      </is>
    </oc>
    <nc r="C15"/>
  </rcc>
  <rcc rId="467" sId="6">
    <oc r="F15">
      <v>30</v>
    </oc>
    <nc r="F15"/>
  </rcc>
  <rcc rId="468" sId="6">
    <oc r="G15">
      <v>0</v>
    </oc>
    <nc r="G15"/>
  </rcc>
  <rcc rId="469" sId="6">
    <oc r="B16" t="inlineStr">
      <is>
        <t>Vorbereitung für das Geschäftsessen mit der Firma Hunzliker</t>
      </is>
    </oc>
    <nc r="B16"/>
  </rcc>
  <rcc rId="470" sId="6">
    <oc r="C16" t="inlineStr">
      <is>
        <t>A</t>
      </is>
    </oc>
    <nc r="C16"/>
  </rcc>
  <rcc rId="471" sId="6">
    <oc r="D16">
      <v>0</v>
    </oc>
    <nc r="D16"/>
  </rcc>
  <rcc rId="472" sId="6">
    <oc r="E16">
      <v>30</v>
    </oc>
    <nc r="E16"/>
  </rcc>
  <rcc rId="473" sId="6">
    <oc r="G16">
      <v>0</v>
    </oc>
    <nc r="G16"/>
  </rcc>
  <rcc rId="474" sId="6">
    <oc r="B17" t="inlineStr">
      <is>
        <t>Begrüssung der Firma Hunzliker und kurzes Kennenlernen</t>
      </is>
    </oc>
    <nc r="B17"/>
  </rcc>
  <rcc rId="475" sId="6">
    <oc r="C17" t="inlineStr">
      <is>
        <t>A</t>
      </is>
    </oc>
    <nc r="C17"/>
  </rcc>
  <rcc rId="476" sId="6">
    <oc r="D17">
      <v>0</v>
    </oc>
    <nc r="D17"/>
  </rcc>
  <rcc rId="477" sId="6">
    <oc r="E17">
      <v>15</v>
    </oc>
    <nc r="E17"/>
  </rcc>
  <rcc rId="478" sId="6">
    <oc r="F17">
      <v>15</v>
    </oc>
    <nc r="F17"/>
  </rcc>
  <rcc rId="479" sId="6">
    <oc r="G17">
      <v>0</v>
    </oc>
    <nc r="G17"/>
  </rcc>
  <rcc rId="480" sId="6">
    <oc r="B18" t="inlineStr">
      <is>
        <t>Geschäftsessen mit der Firma Hunzliker</t>
      </is>
    </oc>
    <nc r="B18"/>
  </rcc>
  <rcc rId="481" sId="6">
    <oc r="C18" t="inlineStr">
      <is>
        <t>A</t>
      </is>
    </oc>
    <nc r="C18"/>
  </rcc>
  <rcc rId="482" sId="6">
    <oc r="D18">
      <v>30</v>
    </oc>
    <nc r="D18"/>
  </rcc>
  <rcc rId="483" sId="6">
    <oc r="E18">
      <v>15</v>
    </oc>
    <nc r="E18"/>
  </rcc>
  <rcc rId="484" sId="6">
    <oc r="F18">
      <v>15</v>
    </oc>
    <nc r="F18"/>
  </rcc>
  <rcc rId="485" sId="6">
    <oc r="G18">
      <v>30</v>
    </oc>
    <nc r="G18"/>
  </rcc>
  <rcc rId="486" sId="6">
    <oc r="B19" t="inlineStr">
      <is>
        <t>Geschäftsessen mit der Firma Hunzliker</t>
      </is>
    </oc>
    <nc r="B19"/>
  </rcc>
  <rcc rId="487" sId="6">
    <oc r="C19" t="inlineStr">
      <is>
        <t>A</t>
      </is>
    </oc>
    <nc r="C19"/>
  </rcc>
  <rcc rId="488" sId="6">
    <oc r="D19">
      <v>30</v>
    </oc>
    <nc r="D19"/>
  </rcc>
  <rcc rId="489" sId="6">
    <oc r="E19">
      <v>15</v>
    </oc>
    <nc r="E19"/>
  </rcc>
  <rcc rId="490" sId="6">
    <oc r="F19">
      <v>15</v>
    </oc>
    <nc r="F19"/>
  </rcc>
  <rcc rId="491" sId="6">
    <oc r="B20" t="inlineStr">
      <is>
        <t>Kurzpräsentation und Vorstellung unserer Firma, sowie Fragerunde</t>
      </is>
    </oc>
    <nc r="B20"/>
  </rcc>
  <rcc rId="492" sId="6">
    <oc r="C20" t="inlineStr">
      <is>
        <t>A</t>
      </is>
    </oc>
    <nc r="C20"/>
  </rcc>
  <rcc rId="493" sId="6">
    <oc r="D20" t="inlineStr">
      <is>
        <t xml:space="preserve"> </t>
      </is>
    </oc>
    <nc r="D20"/>
  </rcc>
  <rcc rId="494" sId="6">
    <oc r="E20">
      <v>15</v>
    </oc>
    <nc r="E20"/>
  </rcc>
  <rcc rId="495" sId="6">
    <oc r="F20">
      <v>15</v>
    </oc>
    <nc r="F20"/>
  </rcc>
  <rcc rId="496" sId="6">
    <oc r="G20" t="inlineStr">
      <is>
        <t xml:space="preserve"> </t>
      </is>
    </oc>
    <nc r="G20"/>
  </rcc>
  <rcc rId="497" sId="6">
    <oc r="B21" t="inlineStr">
      <is>
        <t>Verabschiedung der Firma Hunzliker, Sitzungsprotokoll anfertigen</t>
      </is>
    </oc>
    <nc r="B21"/>
  </rcc>
  <rcc rId="498" sId="6">
    <oc r="C21" t="inlineStr">
      <is>
        <t>B</t>
      </is>
    </oc>
    <nc r="C21"/>
  </rcc>
  <rcc rId="499" sId="6">
    <oc r="D21">
      <v>0</v>
    </oc>
    <nc r="D21"/>
  </rcc>
  <rcc rId="500" sId="6">
    <oc r="E21">
      <v>15</v>
    </oc>
    <nc r="E21"/>
  </rcc>
  <rcc rId="501" sId="6">
    <oc r="F21">
      <v>15</v>
    </oc>
    <nc r="F21"/>
  </rcc>
  <rcc rId="502" sId="6">
    <oc r="G21">
      <v>0</v>
    </oc>
    <nc r="G21"/>
  </rcc>
  <rcc rId="503" sId="6">
    <oc r="B22" t="inlineStr">
      <is>
        <t>Sitzungsprotokoll erstellen</t>
      </is>
    </oc>
    <nc r="B22"/>
  </rcc>
  <rcc rId="504" sId="6">
    <oc r="C22" t="inlineStr">
      <is>
        <t>B</t>
      </is>
    </oc>
    <nc r="C22"/>
  </rcc>
  <rcc rId="505" sId="6">
    <oc r="D22">
      <v>0</v>
    </oc>
    <nc r="D22"/>
  </rcc>
  <rcc rId="506" sId="6">
    <oc r="E22">
      <v>30</v>
    </oc>
    <nc r="E22"/>
  </rcc>
  <rcc rId="507" sId="6">
    <oc r="F22">
      <v>0</v>
    </oc>
    <nc r="F22"/>
  </rcc>
  <rcc rId="508" sId="6">
    <oc r="G22">
      <v>0</v>
    </oc>
    <nc r="G22"/>
  </rcc>
  <rcc rId="509" sId="6">
    <oc r="B23" t="inlineStr">
      <is>
        <t>Anruf von Mitarbeiter der Firma Hunzliker, er habe sein Notebook vergessen. Notebook suchen und bereitlegen</t>
      </is>
    </oc>
    <nc r="B23"/>
  </rcc>
  <rcc rId="510" sId="6">
    <oc r="C23" t="inlineStr">
      <is>
        <t>C</t>
      </is>
    </oc>
    <nc r="C23"/>
  </rcc>
  <rcc rId="511" sId="6">
    <oc r="D23">
      <v>0</v>
    </oc>
    <nc r="D23"/>
  </rcc>
  <rcc rId="512" sId="6">
    <oc r="E23">
      <v>0</v>
    </oc>
    <nc r="E23"/>
  </rcc>
  <rcc rId="513" sId="6">
    <oc r="F23">
      <v>30</v>
    </oc>
    <nc r="F23"/>
  </rcc>
  <rcc rId="514" sId="6">
    <oc r="G23">
      <v>0</v>
    </oc>
    <nc r="G23"/>
  </rcc>
  <rcc rId="515" sId="6">
    <oc r="B24" t="inlineStr">
      <is>
        <t>Sitzung mit Vorgesetzten, um über das Geschäftsessen zu berichten</t>
      </is>
    </oc>
    <nc r="B24"/>
  </rcc>
  <rcc rId="516" sId="6">
    <oc r="C24" t="inlineStr">
      <is>
        <t>B</t>
      </is>
    </oc>
    <nc r="C24"/>
  </rcc>
  <rcc rId="517" sId="6">
    <oc r="D24">
      <v>30</v>
    </oc>
    <nc r="D24"/>
  </rcc>
  <rcc rId="518" sId="6">
    <oc r="E24">
      <v>15</v>
    </oc>
    <nc r="E24"/>
  </rcc>
  <rcc rId="519" sId="6">
    <oc r="F24">
      <v>15</v>
    </oc>
    <nc r="F24"/>
  </rcc>
  <rcc rId="520" sId="6">
    <oc r="G24">
      <v>30</v>
    </oc>
    <nc r="G24"/>
  </rcc>
  <rcc rId="521" sId="6">
    <oc r="B25" t="inlineStr">
      <is>
        <t>Kaffee mit Vorgesetzten, sowie Vorbereitung der Offerte für Firma Meier vom Vortag</t>
      </is>
    </oc>
    <nc r="B25"/>
  </rcc>
  <rcc rId="522" sId="6">
    <oc r="C25" t="inlineStr">
      <is>
        <t>C</t>
      </is>
    </oc>
    <nc r="C25"/>
  </rcc>
  <rcc rId="523" sId="6">
    <oc r="D25">
      <v>0</v>
    </oc>
    <nc r="D25"/>
  </rcc>
  <rcc rId="524" sId="6">
    <oc r="E25">
      <v>20</v>
    </oc>
    <nc r="E25"/>
  </rcc>
  <rcc rId="525" sId="6">
    <oc r="B26" t="inlineStr">
      <is>
        <t>Anruf an Firma Meier um genaue Details zu klären</t>
      </is>
    </oc>
    <nc r="B26"/>
  </rcc>
  <rcc rId="526" sId="6">
    <oc r="C26" t="inlineStr">
      <is>
        <t>B</t>
      </is>
    </oc>
    <nc r="C26"/>
  </rcc>
  <rcc rId="527" sId="6">
    <oc r="D26">
      <v>0</v>
    </oc>
    <nc r="D26"/>
  </rcc>
  <rcc rId="528" sId="6">
    <oc r="E26">
      <v>30</v>
    </oc>
    <nc r="E26"/>
  </rcc>
  <rcc rId="529" sId="6">
    <oc r="B27" t="inlineStr">
      <is>
        <t>Offerte für Firma Meier berechnen und erstellen. Offerte an Firma Meier versenden.</t>
      </is>
    </oc>
    <nc r="B27"/>
  </rcc>
  <rcc rId="530" sId="6">
    <oc r="C27" t="inlineStr">
      <is>
        <t>B</t>
      </is>
    </oc>
    <nc r="C27"/>
  </rcc>
  <rcc rId="531" sId="6">
    <oc r="D27">
      <v>0</v>
    </oc>
    <nc r="D27"/>
  </rcc>
  <rcc rId="532" sId="6">
    <oc r="E27">
      <v>30</v>
    </oc>
    <nc r="E27"/>
  </rcc>
  <rcc rId="533" sId="6">
    <oc r="B28" t="inlineStr">
      <is>
        <t>Abschluss der Tagesarbeiten</t>
      </is>
    </oc>
    <nc r="B28"/>
  </rcc>
  <rcc rId="534" sId="6">
    <oc r="C28" t="inlineStr">
      <is>
        <t>C</t>
      </is>
    </oc>
    <nc r="C28"/>
  </rcc>
  <rcc rId="535" sId="6">
    <oc r="D28">
      <v>0</v>
    </oc>
    <nc r="D28"/>
  </rcc>
  <rcc rId="536" sId="6">
    <oc r="E28">
      <v>30</v>
    </oc>
    <nc r="E28"/>
  </rcc>
  <rcc rId="537" sId="5">
    <oc r="B5" t="inlineStr">
      <is>
        <t>Aufstehen, Frühstück &amp; Weg zur Arbeit</t>
      </is>
    </oc>
    <nc r="B5"/>
  </rcc>
  <rcc rId="538" sId="5">
    <oc r="C5" t="inlineStr">
      <is>
        <t xml:space="preserve"> </t>
      </is>
    </oc>
    <nc r="C5"/>
  </rcc>
  <rcc rId="539" sId="5">
    <oc r="D5">
      <v>0</v>
    </oc>
    <nc r="D5"/>
  </rcc>
  <rcc rId="540" sId="5">
    <oc r="E5">
      <v>0</v>
    </oc>
    <nc r="E5"/>
  </rcc>
  <rcc rId="541" sId="5">
    <oc r="F5">
      <v>0</v>
    </oc>
    <nc r="F5"/>
  </rcc>
  <rcc rId="542" sId="5">
    <oc r="G5">
      <v>0</v>
    </oc>
    <nc r="G5"/>
  </rcc>
  <rcc rId="543" sId="5">
    <oc r="B6" t="inlineStr">
      <is>
        <t>Aufstehen, Frühstück &amp; Weg zur Arbeit</t>
      </is>
    </oc>
    <nc r="B6"/>
  </rcc>
  <rcc rId="544" sId="5">
    <oc r="C6" t="inlineStr">
      <is>
        <t xml:space="preserve"> </t>
      </is>
    </oc>
    <nc r="C6"/>
  </rcc>
  <rcc rId="545" sId="5">
    <oc r="D6">
      <v>0</v>
    </oc>
    <nc r="D6"/>
  </rcc>
  <rcc rId="546" sId="5">
    <oc r="E6">
      <v>0</v>
    </oc>
    <nc r="E6"/>
  </rcc>
  <rcc rId="547" sId="5">
    <oc r="F6">
      <v>0</v>
    </oc>
    <nc r="F6"/>
  </rcc>
  <rcc rId="548" sId="5">
    <oc r="G6">
      <v>0</v>
    </oc>
    <nc r="G6"/>
  </rcc>
  <rcc rId="549" sId="5">
    <oc r="H6" t="inlineStr">
      <is>
        <t xml:space="preserve"> </t>
      </is>
    </oc>
    <nc r="H6"/>
  </rcc>
  <rcc rId="550" sId="5">
    <oc r="B7" t="inlineStr">
      <is>
        <t>Aufstehen, Frühstück &amp; Weg zur Arbeit</t>
      </is>
    </oc>
    <nc r="B7"/>
  </rcc>
  <rcc rId="551" sId="5">
    <oc r="C7" t="inlineStr">
      <is>
        <t xml:space="preserve"> </t>
      </is>
    </oc>
    <nc r="C7"/>
  </rcc>
  <rcc rId="552" sId="5">
    <oc r="D7">
      <v>0</v>
    </oc>
    <nc r="D7"/>
  </rcc>
  <rcc rId="553" sId="5">
    <oc r="E7">
      <v>0</v>
    </oc>
    <nc r="E7"/>
  </rcc>
  <rcc rId="554" sId="5">
    <oc r="F7">
      <v>0</v>
    </oc>
    <nc r="F7"/>
  </rcc>
  <rcc rId="555" sId="5">
    <oc r="G7">
      <v>0</v>
    </oc>
    <nc r="G7"/>
  </rcc>
  <rcc rId="556" sId="5">
    <oc r="B8" t="inlineStr">
      <is>
        <t>Übersicht über laufende Termine &amp; Tagesplanung</t>
      </is>
    </oc>
    <nc r="B8"/>
  </rcc>
  <rcc rId="557" sId="5">
    <oc r="C8" t="inlineStr">
      <is>
        <t>B</t>
      </is>
    </oc>
    <nc r="C8"/>
  </rcc>
  <rcc rId="558" sId="5">
    <oc r="D8">
      <v>0</v>
    </oc>
    <nc r="D8"/>
  </rcc>
  <rcc rId="559" sId="5">
    <oc r="E8">
      <v>30</v>
    </oc>
    <nc r="E8"/>
  </rcc>
  <rcc rId="560" sId="5">
    <oc r="G8">
      <v>0</v>
    </oc>
    <nc r="G8"/>
  </rcc>
  <rcc rId="561" sId="5">
    <oc r="H8" t="inlineStr">
      <is>
        <t xml:space="preserve"> </t>
      </is>
    </oc>
    <nc r="H8"/>
  </rcc>
  <rcc rId="562" sId="5">
    <oc r="B9" t="inlineStr">
      <is>
        <t>Bearbeitung der eingegangen Mails</t>
      </is>
    </oc>
    <nc r="B9"/>
  </rcc>
  <rcc rId="563" sId="5">
    <oc r="C9" t="inlineStr">
      <is>
        <t>B</t>
      </is>
    </oc>
    <nc r="C9"/>
  </rcc>
  <rcc rId="564" sId="5">
    <oc r="D9">
      <v>0</v>
    </oc>
    <nc r="D9"/>
  </rcc>
  <rcc rId="565" sId="5">
    <oc r="E9">
      <v>15</v>
    </oc>
    <nc r="E9"/>
  </rcc>
  <rcc rId="566" sId="5">
    <oc r="F9">
      <v>15</v>
    </oc>
    <nc r="F9"/>
  </rcc>
  <rcc rId="567" sId="5">
    <oc r="G9">
      <v>0</v>
    </oc>
    <nc r="G9"/>
  </rcc>
  <rcc rId="568" sId="5">
    <oc r="H9" t="inlineStr">
      <is>
        <t xml:space="preserve"> </t>
      </is>
    </oc>
    <nc r="H9"/>
  </rcc>
  <rcc rId="569" sId="5">
    <oc r="B10" t="inlineStr">
      <is>
        <t>Eingangsrechnungen kontrollieren</t>
      </is>
    </oc>
    <nc r="B10"/>
  </rcc>
  <rcc rId="570" sId="5">
    <oc r="C10" t="inlineStr">
      <is>
        <t>B</t>
      </is>
    </oc>
    <nc r="C10"/>
  </rcc>
  <rcc rId="571" sId="5">
    <oc r="E10">
      <v>30</v>
    </oc>
    <nc r="E10"/>
  </rcc>
  <rcc rId="572" sId="5">
    <oc r="G10">
      <v>0</v>
    </oc>
    <nc r="G10"/>
  </rcc>
  <rcc rId="573" sId="5">
    <oc r="H10" t="inlineStr">
      <is>
        <t xml:space="preserve"> </t>
      </is>
    </oc>
    <nc r="H10"/>
  </rcc>
  <rcc rId="574" sId="5">
    <oc r="B11" t="inlineStr">
      <is>
        <t>Ausgangsrechnungen erstellen &amp; Zahlungen erstellen.</t>
      </is>
    </oc>
    <nc r="B11"/>
  </rcc>
  <rcc rId="575" sId="5">
    <oc r="C11" t="inlineStr">
      <is>
        <t>A</t>
      </is>
    </oc>
    <nc r="C11"/>
  </rcc>
  <rcc rId="576" sId="5">
    <oc r="D11">
      <v>0</v>
    </oc>
    <nc r="D11"/>
  </rcc>
  <rcc rId="577" sId="5">
    <oc r="E11">
      <v>30</v>
    </oc>
    <nc r="E11"/>
  </rcc>
  <rcc rId="578" sId="5">
    <oc r="F11">
      <v>0</v>
    </oc>
    <nc r="F11"/>
  </rcc>
  <rcc rId="579" sId="5">
    <oc r="G11">
      <v>0</v>
    </oc>
    <nc r="G11"/>
  </rcc>
  <rcc rId="580" sId="5">
    <oc r="H11" t="inlineStr">
      <is>
        <t xml:space="preserve"> </t>
      </is>
    </oc>
    <nc r="H11"/>
  </rcc>
  <rcc rId="581" sId="5">
    <oc r="B12" t="inlineStr">
      <is>
        <t>eingehendes Telefonat zur Rechnungsabklärung von Kunde T</t>
      </is>
    </oc>
    <nc r="B12"/>
  </rcc>
  <rcc rId="582" sId="5">
    <oc r="C12" t="inlineStr">
      <is>
        <t>B</t>
      </is>
    </oc>
    <nc r="C12"/>
  </rcc>
  <rcc rId="583" sId="5">
    <oc r="D12">
      <v>30</v>
    </oc>
    <nc r="D12"/>
  </rcc>
  <rcc rId="584" sId="5">
    <oc r="E12">
      <v>0</v>
    </oc>
    <nc r="E12"/>
  </rcc>
  <rcc rId="585" sId="5">
    <oc r="F12">
      <v>30</v>
    </oc>
    <nc r="F12"/>
  </rcc>
  <rcc rId="586" sId="5">
    <oc r="G12">
      <v>0</v>
    </oc>
    <nc r="G12"/>
  </rcc>
  <rcc rId="587" sId="5">
    <oc r="H12" t="inlineStr">
      <is>
        <t xml:space="preserve"> </t>
      </is>
    </oc>
    <nc r="H12"/>
  </rcc>
  <rcc rId="588" sId="5">
    <oc r="B13" t="inlineStr">
      <is>
        <t>Vorbereitung für Präsentation der Firma an Firma Hunzliker am Nachmittag</t>
      </is>
    </oc>
    <nc r="B13"/>
  </rcc>
  <rcc rId="589" sId="5">
    <oc r="C13" t="inlineStr">
      <is>
        <t>A</t>
      </is>
    </oc>
    <nc r="C13"/>
  </rcc>
  <rcc rId="590" sId="5">
    <oc r="D13">
      <v>0</v>
    </oc>
    <nc r="D13"/>
  </rcc>
  <rcc rId="591" sId="5">
    <oc r="E13">
      <v>30</v>
    </oc>
    <nc r="E13"/>
  </rcc>
  <rcc rId="592" sId="5">
    <oc r="F13">
      <v>0</v>
    </oc>
    <nc r="F13"/>
  </rcc>
  <rcc rId="593" sId="5">
    <oc r="H13" t="inlineStr">
      <is>
        <t xml:space="preserve"> </t>
      </is>
    </oc>
    <nc r="H13"/>
  </rcc>
  <rcc rId="594" sId="5">
    <oc r="B14" t="inlineStr">
      <is>
        <t>Patrick braucht Rat für das weitere Vorgehen im Projekt X</t>
      </is>
    </oc>
    <nc r="B14"/>
  </rcc>
  <rcc rId="595" sId="5">
    <oc r="C14" t="inlineStr">
      <is>
        <t>B</t>
      </is>
    </oc>
    <nc r="C14"/>
  </rcc>
  <rcc rId="596" sId="5">
    <oc r="D14">
      <v>30</v>
    </oc>
    <nc r="D14"/>
  </rcc>
  <rcc rId="597" sId="5">
    <oc r="E14">
      <v>0</v>
    </oc>
    <nc r="E14"/>
  </rcc>
  <rcc rId="598" sId="5">
    <oc r="F14">
      <v>30</v>
    </oc>
    <nc r="F14"/>
  </rcc>
  <rcc rId="599" sId="5">
    <oc r="H14" t="inlineStr">
      <is>
        <t xml:space="preserve"> </t>
      </is>
    </oc>
    <nc r="H14"/>
  </rcc>
  <rcc rId="600" sId="5">
    <oc r="B15" t="inlineStr">
      <is>
        <t>Lagerkontrolle für Produkte welches Patrick für das Projekt X benötigt</t>
      </is>
    </oc>
    <nc r="B15"/>
  </rcc>
  <rcc rId="601" sId="5">
    <oc r="C15" t="inlineStr">
      <is>
        <t>B</t>
      </is>
    </oc>
    <nc r="C15"/>
  </rcc>
  <rcc rId="602" sId="5">
    <oc r="F15">
      <v>30</v>
    </oc>
    <nc r="F15"/>
  </rcc>
  <rcc rId="603" sId="5">
    <oc r="G15">
      <v>0</v>
    </oc>
    <nc r="G15"/>
  </rcc>
  <rcc rId="604" sId="5">
    <oc r="H15" t="inlineStr">
      <is>
        <t xml:space="preserve"> </t>
      </is>
    </oc>
    <nc r="H15"/>
  </rcc>
  <rcc rId="605" sId="5">
    <oc r="B16" t="inlineStr">
      <is>
        <t>Vorbereitung für das Geschäftsessen mit der Firma Hunzliker</t>
      </is>
    </oc>
    <nc r="B16"/>
  </rcc>
  <rcc rId="606" sId="5">
    <oc r="C16" t="inlineStr">
      <is>
        <t>A</t>
      </is>
    </oc>
    <nc r="C16"/>
  </rcc>
  <rcc rId="607" sId="5">
    <oc r="D16">
      <v>0</v>
    </oc>
    <nc r="D16"/>
  </rcc>
  <rcc rId="608" sId="5">
    <oc r="E16">
      <v>30</v>
    </oc>
    <nc r="E16"/>
  </rcc>
  <rcc rId="609" sId="5">
    <oc r="G16">
      <v>0</v>
    </oc>
    <nc r="G16"/>
  </rcc>
  <rcc rId="610" sId="5">
    <oc r="B17" t="inlineStr">
      <is>
        <t>Begrüssung der Firma Hunzliker und kurzes Kennenlernen</t>
      </is>
    </oc>
    <nc r="B17"/>
  </rcc>
  <rcc rId="611" sId="5">
    <oc r="C17" t="inlineStr">
      <is>
        <t>A</t>
      </is>
    </oc>
    <nc r="C17"/>
  </rcc>
  <rcc rId="612" sId="5">
    <oc r="D17">
      <v>0</v>
    </oc>
    <nc r="D17"/>
  </rcc>
  <rcc rId="613" sId="5">
    <oc r="E17">
      <v>15</v>
    </oc>
    <nc r="E17"/>
  </rcc>
  <rcc rId="614" sId="5">
    <oc r="F17">
      <v>15</v>
    </oc>
    <nc r="F17"/>
  </rcc>
  <rcc rId="615" sId="5">
    <oc r="G17">
      <v>0</v>
    </oc>
    <nc r="G17"/>
  </rcc>
  <rcc rId="616" sId="5">
    <oc r="B18" t="inlineStr">
      <is>
        <t>Geschäftsessen mit der Firma Hunzliker</t>
      </is>
    </oc>
    <nc r="B18"/>
  </rcc>
  <rcc rId="617" sId="5">
    <oc r="C18" t="inlineStr">
      <is>
        <t>A</t>
      </is>
    </oc>
    <nc r="C18"/>
  </rcc>
  <rcc rId="618" sId="5">
    <oc r="D18">
      <v>30</v>
    </oc>
    <nc r="D18"/>
  </rcc>
  <rcc rId="619" sId="5">
    <oc r="E18">
      <v>15</v>
    </oc>
    <nc r="E18"/>
  </rcc>
  <rcc rId="620" sId="5">
    <oc r="F18">
      <v>15</v>
    </oc>
    <nc r="F18"/>
  </rcc>
  <rcc rId="621" sId="5">
    <oc r="G18">
      <v>30</v>
    </oc>
    <nc r="G18"/>
  </rcc>
  <rcc rId="622" sId="5">
    <oc r="B19" t="inlineStr">
      <is>
        <t>Geschäftsessen mit der Firma Hunzliker</t>
      </is>
    </oc>
    <nc r="B19"/>
  </rcc>
  <rcc rId="623" sId="5">
    <oc r="C19" t="inlineStr">
      <is>
        <t>A</t>
      </is>
    </oc>
    <nc r="C19"/>
  </rcc>
  <rcc rId="624" sId="5">
    <oc r="D19">
      <v>30</v>
    </oc>
    <nc r="D19"/>
  </rcc>
  <rcc rId="625" sId="5">
    <oc r="E19">
      <v>15</v>
    </oc>
    <nc r="E19"/>
  </rcc>
  <rcc rId="626" sId="5">
    <oc r="F19">
      <v>15</v>
    </oc>
    <nc r="F19"/>
  </rcc>
  <rcc rId="627" sId="5">
    <oc r="B20" t="inlineStr">
      <is>
        <t>Kurzpräsentation und Vorstellung unserer Firma, sowie Fragerunde</t>
      </is>
    </oc>
    <nc r="B20"/>
  </rcc>
  <rcc rId="628" sId="5">
    <oc r="C20" t="inlineStr">
      <is>
        <t>A</t>
      </is>
    </oc>
    <nc r="C20"/>
  </rcc>
  <rcc rId="629" sId="5">
    <oc r="D20" t="inlineStr">
      <is>
        <t xml:space="preserve"> </t>
      </is>
    </oc>
    <nc r="D20"/>
  </rcc>
  <rcc rId="630" sId="5">
    <oc r="E20">
      <v>15</v>
    </oc>
    <nc r="E20"/>
  </rcc>
  <rcc rId="631" sId="5">
    <oc r="F20">
      <v>15</v>
    </oc>
    <nc r="F20"/>
  </rcc>
  <rcc rId="632" sId="5">
    <oc r="G20" t="inlineStr">
      <is>
        <t xml:space="preserve"> </t>
      </is>
    </oc>
    <nc r="G20"/>
  </rcc>
  <rcc rId="633" sId="5">
    <oc r="H20" t="inlineStr">
      <is>
        <t xml:space="preserve"> </t>
      </is>
    </oc>
    <nc r="H20"/>
  </rcc>
  <rcc rId="634" sId="5">
    <oc r="B21" t="inlineStr">
      <is>
        <t>Verabschiedung der Firma Hunzliker, Sitzungsprotokoll anfertigen</t>
      </is>
    </oc>
    <nc r="B21"/>
  </rcc>
  <rcc rId="635" sId="5">
    <oc r="C21" t="inlineStr">
      <is>
        <t>B</t>
      </is>
    </oc>
    <nc r="C21"/>
  </rcc>
  <rcc rId="636" sId="5">
    <oc r="D21">
      <v>0</v>
    </oc>
    <nc r="D21"/>
  </rcc>
  <rcc rId="637" sId="5">
    <oc r="E21">
      <v>15</v>
    </oc>
    <nc r="E21"/>
  </rcc>
  <rcc rId="638" sId="5">
    <oc r="F21">
      <v>15</v>
    </oc>
    <nc r="F21"/>
  </rcc>
  <rcc rId="639" sId="5">
    <oc r="G21">
      <v>0</v>
    </oc>
    <nc r="G21"/>
  </rcc>
  <rcc rId="640" sId="5">
    <oc r="B22" t="inlineStr">
      <is>
        <t>Sitzungsprotokoll erstellen</t>
      </is>
    </oc>
    <nc r="B22"/>
  </rcc>
  <rcc rId="641" sId="5">
    <oc r="C22" t="inlineStr">
      <is>
        <t>B</t>
      </is>
    </oc>
    <nc r="C22"/>
  </rcc>
  <rcc rId="642" sId="5">
    <oc r="D22">
      <v>0</v>
    </oc>
    <nc r="D22"/>
  </rcc>
  <rcc rId="643" sId="5">
    <oc r="E22">
      <v>30</v>
    </oc>
    <nc r="E22"/>
  </rcc>
  <rcc rId="644" sId="5">
    <oc r="F22">
      <v>0</v>
    </oc>
    <nc r="F22"/>
  </rcc>
  <rcc rId="645" sId="5">
    <oc r="G22">
      <v>0</v>
    </oc>
    <nc r="G22"/>
  </rcc>
  <rcc rId="646" sId="5">
    <oc r="B23" t="inlineStr">
      <is>
        <t>Anruf von Mitarbeiter der Firma Hunzliker, er habe sein Notebook vergessen. Notebook suchen und bereitlegen</t>
      </is>
    </oc>
    <nc r="B23"/>
  </rcc>
  <rcc rId="647" sId="5">
    <oc r="C23" t="inlineStr">
      <is>
        <t>C</t>
      </is>
    </oc>
    <nc r="C23"/>
  </rcc>
  <rcc rId="648" sId="5">
    <oc r="D23">
      <v>0</v>
    </oc>
    <nc r="D23"/>
  </rcc>
  <rcc rId="649" sId="5">
    <oc r="E23">
      <v>0</v>
    </oc>
    <nc r="E23"/>
  </rcc>
  <rcc rId="650" sId="5">
    <oc r="F23">
      <v>30</v>
    </oc>
    <nc r="F23"/>
  </rcc>
  <rcc rId="651" sId="5">
    <oc r="G23">
      <v>0</v>
    </oc>
    <nc r="G23"/>
  </rcc>
  <rcc rId="652" sId="5">
    <oc r="H23" t="inlineStr">
      <is>
        <t>Delegiert</t>
      </is>
    </oc>
    <nc r="H23"/>
  </rcc>
  <rcc rId="653" sId="5">
    <oc r="B24" t="inlineStr">
      <is>
        <t>Sitzung mit Vorgesetzten, um über das Geschäftsessen zu berichten</t>
      </is>
    </oc>
    <nc r="B24"/>
  </rcc>
  <rcc rId="654" sId="5">
    <oc r="C24" t="inlineStr">
      <is>
        <t>B</t>
      </is>
    </oc>
    <nc r="C24"/>
  </rcc>
  <rcc rId="655" sId="5">
    <oc r="D24">
      <v>30</v>
    </oc>
    <nc r="D24"/>
  </rcc>
  <rcc rId="656" sId="5">
    <oc r="E24">
      <v>15</v>
    </oc>
    <nc r="E24"/>
  </rcc>
  <rcc rId="657" sId="5">
    <oc r="F24">
      <v>15</v>
    </oc>
    <nc r="F24"/>
  </rcc>
  <rcc rId="658" sId="5">
    <oc r="G24">
      <v>30</v>
    </oc>
    <nc r="G24"/>
  </rcc>
  <rcc rId="659" sId="5">
    <oc r="B25" t="inlineStr">
      <is>
        <t>Kaffee mit Vorgesetzten, sowie Vorbereitung der Offerte für Firma Meier vom Vortag</t>
      </is>
    </oc>
    <nc r="B25"/>
  </rcc>
  <rcc rId="660" sId="5">
    <oc r="C25" t="inlineStr">
      <is>
        <t>C</t>
      </is>
    </oc>
    <nc r="C25"/>
  </rcc>
  <rcc rId="661" sId="5">
    <oc r="D25">
      <v>0</v>
    </oc>
    <nc r="D25"/>
  </rcc>
  <rcc rId="662" sId="5">
    <oc r="E25">
      <v>20</v>
    </oc>
    <nc r="E25"/>
  </rcc>
  <rcc rId="663" sId="5">
    <oc r="F25">
      <v>10</v>
    </oc>
    <nc r="F25"/>
  </rcc>
  <rcc rId="664" sId="5">
    <oc r="G25">
      <v>30</v>
    </oc>
    <nc r="G25"/>
  </rcc>
  <rcc rId="665" sId="5">
    <oc r="B26" t="inlineStr">
      <is>
        <t>Anruf an Firma Meier um genaue Details zu klären</t>
      </is>
    </oc>
    <nc r="B26"/>
  </rcc>
  <rcc rId="666" sId="5">
    <oc r="C26" t="inlineStr">
      <is>
        <t>B</t>
      </is>
    </oc>
    <nc r="C26"/>
  </rcc>
  <rcc rId="667" sId="5">
    <oc r="D26">
      <v>0</v>
    </oc>
    <nc r="D26"/>
  </rcc>
  <rcc rId="668" sId="5">
    <oc r="E26">
      <v>30</v>
    </oc>
    <nc r="E26"/>
  </rcc>
  <rcc rId="669" sId="5">
    <oc r="F26">
      <v>0</v>
    </oc>
    <nc r="F26"/>
  </rcc>
  <rcc rId="670" sId="5">
    <oc r="G26">
      <v>0</v>
    </oc>
    <nc r="G26"/>
  </rcc>
  <rcc rId="671" sId="5">
    <oc r="B27" t="inlineStr">
      <is>
        <t>Offerte für Firma Meier berechnen und erstellen. Offerte an Firma Meier versenden.</t>
      </is>
    </oc>
    <nc r="B27"/>
  </rcc>
  <rcc rId="672" sId="5">
    <oc r="C27" t="inlineStr">
      <is>
        <t>B</t>
      </is>
    </oc>
    <nc r="C27"/>
  </rcc>
  <rcc rId="673" sId="5">
    <oc r="D27">
      <v>0</v>
    </oc>
    <nc r="D27"/>
  </rcc>
  <rcc rId="674" sId="5">
    <oc r="E27">
      <v>30</v>
    </oc>
    <nc r="E27"/>
  </rcc>
  <rcc rId="675" sId="5">
    <oc r="F27">
      <v>0</v>
    </oc>
    <nc r="F27"/>
  </rcc>
  <rcc rId="676" sId="5">
    <oc r="G27">
      <v>0</v>
    </oc>
    <nc r="G27"/>
  </rcc>
  <rcc rId="677" sId="5">
    <oc r="B28" t="inlineStr">
      <is>
        <t>Abschluss der Tagesarbeiten</t>
      </is>
    </oc>
    <nc r="B28"/>
  </rcc>
  <rcc rId="678" sId="5">
    <oc r="C28" t="inlineStr">
      <is>
        <t>C</t>
      </is>
    </oc>
    <nc r="C28"/>
  </rcc>
  <rcc rId="679" sId="5">
    <oc r="D28">
      <v>0</v>
    </oc>
    <nc r="D28"/>
  </rcc>
  <rcc rId="680" sId="5">
    <oc r="E28">
      <v>30</v>
    </oc>
    <nc r="E28"/>
  </rcc>
  <rcc rId="681" sId="5">
    <oc r="F28">
      <v>0</v>
    </oc>
    <nc r="F28"/>
  </rcc>
  <rcc rId="682" sId="5">
    <oc r="G28">
      <v>0</v>
    </oc>
    <nc r="G28"/>
  </rcc>
  <rcc rId="683" sId="4">
    <oc r="B5" t="inlineStr">
      <is>
        <t>Aufstehen, Frühstück &amp; Weg zur Arbeit</t>
      </is>
    </oc>
    <nc r="B5"/>
  </rcc>
  <rcc rId="684" sId="4">
    <oc r="C5" t="inlineStr">
      <is>
        <t xml:space="preserve"> </t>
      </is>
    </oc>
    <nc r="C5"/>
  </rcc>
  <rcc rId="685" sId="4">
    <oc r="D5">
      <v>0</v>
    </oc>
    <nc r="D5"/>
  </rcc>
  <rcc rId="686" sId="4">
    <oc r="E5">
      <v>0</v>
    </oc>
    <nc r="E5"/>
  </rcc>
  <rcc rId="687" sId="4">
    <oc r="F5">
      <v>0</v>
    </oc>
    <nc r="F5"/>
  </rcc>
  <rcc rId="688" sId="4">
    <oc r="G5">
      <v>0</v>
    </oc>
    <nc r="G5"/>
  </rcc>
  <rcc rId="689" sId="4">
    <oc r="B6" t="inlineStr">
      <is>
        <t>Aufstehen, Frühstück &amp; Weg zur Arbeit</t>
      </is>
    </oc>
    <nc r="B6"/>
  </rcc>
  <rcc rId="690" sId="4">
    <oc r="C6" t="inlineStr">
      <is>
        <t xml:space="preserve"> </t>
      </is>
    </oc>
    <nc r="C6"/>
  </rcc>
  <rcc rId="691" sId="4">
    <oc r="D6">
      <v>0</v>
    </oc>
    <nc r="D6"/>
  </rcc>
  <rcc rId="692" sId="4">
    <oc r="E6">
      <v>0</v>
    </oc>
    <nc r="E6"/>
  </rcc>
  <rcc rId="693" sId="4">
    <oc r="F6">
      <v>0</v>
    </oc>
    <nc r="F6"/>
  </rcc>
  <rcc rId="694" sId="4">
    <oc r="G6">
      <v>0</v>
    </oc>
    <nc r="G6"/>
  </rcc>
  <rcc rId="695" sId="4">
    <oc r="H6" t="inlineStr">
      <is>
        <t xml:space="preserve"> </t>
      </is>
    </oc>
    <nc r="H6"/>
  </rcc>
  <rcc rId="696" sId="4">
    <oc r="B7" t="inlineStr">
      <is>
        <t>Aufstehen, Frühstück &amp; Weg zur Arbeit</t>
      </is>
    </oc>
    <nc r="B7"/>
  </rcc>
  <rcc rId="697" sId="4">
    <oc r="C7" t="inlineStr">
      <is>
        <t xml:space="preserve"> </t>
      </is>
    </oc>
    <nc r="C7"/>
  </rcc>
  <rcc rId="698" sId="4">
    <oc r="D7">
      <v>0</v>
    </oc>
    <nc r="D7"/>
  </rcc>
  <rcc rId="699" sId="4">
    <oc r="E7">
      <v>0</v>
    </oc>
    <nc r="E7"/>
  </rcc>
  <rcc rId="700" sId="4">
    <oc r="F7">
      <v>0</v>
    </oc>
    <nc r="F7"/>
  </rcc>
  <rcc rId="701" sId="4">
    <oc r="G7">
      <v>0</v>
    </oc>
    <nc r="G7"/>
  </rcc>
  <rcc rId="702" sId="4">
    <oc r="B8" t="inlineStr">
      <is>
        <t>Übersicht über laufende Termine &amp; Tagesplanung</t>
      </is>
    </oc>
    <nc r="B8"/>
  </rcc>
  <rcc rId="703" sId="4">
    <oc r="C8" t="inlineStr">
      <is>
        <t>B</t>
      </is>
    </oc>
    <nc r="C8"/>
  </rcc>
  <rcc rId="704" sId="4">
    <oc r="D8">
      <v>0</v>
    </oc>
    <nc r="D8"/>
  </rcc>
  <rcc rId="705" sId="4">
    <oc r="E8">
      <v>30</v>
    </oc>
    <nc r="E8"/>
  </rcc>
  <rcc rId="706" sId="4">
    <oc r="G8">
      <v>0</v>
    </oc>
    <nc r="G8"/>
  </rcc>
  <rcc rId="707" sId="4">
    <oc r="H8" t="inlineStr">
      <is>
        <t xml:space="preserve"> </t>
      </is>
    </oc>
    <nc r="H8"/>
  </rcc>
  <rcc rId="708" sId="4">
    <oc r="B9" t="inlineStr">
      <is>
        <t>Bearbeitung der eingegangen Mails</t>
      </is>
    </oc>
    <nc r="B9"/>
  </rcc>
  <rcc rId="709" sId="4">
    <oc r="C9" t="inlineStr">
      <is>
        <t>B</t>
      </is>
    </oc>
    <nc r="C9"/>
  </rcc>
  <rcc rId="710" sId="4">
    <oc r="D9">
      <v>0</v>
    </oc>
    <nc r="D9"/>
  </rcc>
  <rcc rId="711" sId="4">
    <oc r="E9">
      <v>15</v>
    </oc>
    <nc r="E9"/>
  </rcc>
  <rcc rId="712" sId="4">
    <oc r="F9">
      <v>15</v>
    </oc>
    <nc r="F9"/>
  </rcc>
  <rcc rId="713" sId="4">
    <oc r="G9">
      <v>0</v>
    </oc>
    <nc r="G9"/>
  </rcc>
  <rcc rId="714" sId="4">
    <oc r="H9" t="inlineStr">
      <is>
        <t xml:space="preserve"> </t>
      </is>
    </oc>
    <nc r="H9"/>
  </rcc>
  <rcc rId="715" sId="4">
    <oc r="B10" t="inlineStr">
      <is>
        <t>Eingangsrechnungen kontrollieren</t>
      </is>
    </oc>
    <nc r="B10"/>
  </rcc>
  <rcc rId="716" sId="4">
    <oc r="C10" t="inlineStr">
      <is>
        <t>B</t>
      </is>
    </oc>
    <nc r="C10"/>
  </rcc>
  <rcc rId="717" sId="4">
    <oc r="E10">
      <v>30</v>
    </oc>
    <nc r="E10"/>
  </rcc>
  <rcc rId="718" sId="4">
    <oc r="G10">
      <v>0</v>
    </oc>
    <nc r="G10"/>
  </rcc>
  <rcc rId="719" sId="4">
    <oc r="H10" t="inlineStr">
      <is>
        <t xml:space="preserve"> </t>
      </is>
    </oc>
    <nc r="H10"/>
  </rcc>
  <rcc rId="720" sId="4">
    <oc r="B11" t="inlineStr">
      <is>
        <t>Ausgangsrechnungen erstellen &amp; Zahlungen erstellen.</t>
      </is>
    </oc>
    <nc r="B11"/>
  </rcc>
  <rcc rId="721" sId="4">
    <oc r="C11" t="inlineStr">
      <is>
        <t>A</t>
      </is>
    </oc>
    <nc r="C11"/>
  </rcc>
  <rcc rId="722" sId="4">
    <oc r="D11">
      <v>0</v>
    </oc>
    <nc r="D11"/>
  </rcc>
  <rcc rId="723" sId="4">
    <oc r="E11">
      <v>30</v>
    </oc>
    <nc r="E11"/>
  </rcc>
  <rcc rId="724" sId="4">
    <oc r="F11">
      <v>0</v>
    </oc>
    <nc r="F11"/>
  </rcc>
  <rcc rId="725" sId="4">
    <oc r="G11">
      <v>0</v>
    </oc>
    <nc r="G11"/>
  </rcc>
  <rcc rId="726" sId="4">
    <oc r="H11" t="inlineStr">
      <is>
        <t xml:space="preserve"> </t>
      </is>
    </oc>
    <nc r="H11"/>
  </rcc>
  <rcc rId="727" sId="4">
    <oc r="B12" t="inlineStr">
      <is>
        <t>eingehendes Telefonat zur Rechnungsabklärung von Kunde T</t>
      </is>
    </oc>
    <nc r="B12"/>
  </rcc>
  <rcc rId="728" sId="4">
    <oc r="C12" t="inlineStr">
      <is>
        <t>B</t>
      </is>
    </oc>
    <nc r="C12"/>
  </rcc>
  <rcc rId="729" sId="4">
    <oc r="D12">
      <v>30</v>
    </oc>
    <nc r="D12"/>
  </rcc>
  <rcc rId="730" sId="4">
    <oc r="E12">
      <v>0</v>
    </oc>
    <nc r="E12"/>
  </rcc>
  <rcc rId="731" sId="4">
    <oc r="F12">
      <v>30</v>
    </oc>
    <nc r="F12"/>
  </rcc>
  <rcc rId="732" sId="4">
    <oc r="G12">
      <v>0</v>
    </oc>
    <nc r="G12"/>
  </rcc>
  <rcc rId="733" sId="4">
    <oc r="H12" t="inlineStr">
      <is>
        <t xml:space="preserve"> </t>
      </is>
    </oc>
    <nc r="H12"/>
  </rcc>
  <rcc rId="734" sId="4">
    <oc r="B13" t="inlineStr">
      <is>
        <t>Vorbereitung für Präsentation der Firma an Firma Hunzliker am Nachmittag</t>
      </is>
    </oc>
    <nc r="B13"/>
  </rcc>
  <rcc rId="735" sId="4">
    <oc r="C13" t="inlineStr">
      <is>
        <t>A</t>
      </is>
    </oc>
    <nc r="C13"/>
  </rcc>
  <rcc rId="736" sId="4">
    <oc r="D13">
      <v>0</v>
    </oc>
    <nc r="D13"/>
  </rcc>
  <rcc rId="737" sId="4">
    <oc r="E13">
      <v>30</v>
    </oc>
    <nc r="E13"/>
  </rcc>
  <rcc rId="738" sId="4">
    <oc r="F13">
      <v>0</v>
    </oc>
    <nc r="F13"/>
  </rcc>
  <rcc rId="739" sId="4">
    <oc r="H13" t="inlineStr">
      <is>
        <t xml:space="preserve"> </t>
      </is>
    </oc>
    <nc r="H13"/>
  </rcc>
  <rcc rId="740" sId="4">
    <oc r="B14" t="inlineStr">
      <is>
        <t>Patrick braucht Rat für das weitere Vorgehen im Projekt X</t>
      </is>
    </oc>
    <nc r="B14"/>
  </rcc>
  <rcc rId="741" sId="4">
    <oc r="C14" t="inlineStr">
      <is>
        <t>B</t>
      </is>
    </oc>
    <nc r="C14"/>
  </rcc>
  <rcc rId="742" sId="4">
    <oc r="D14">
      <v>30</v>
    </oc>
    <nc r="D14"/>
  </rcc>
  <rcc rId="743" sId="4">
    <oc r="E14">
      <v>0</v>
    </oc>
    <nc r="E14"/>
  </rcc>
  <rcc rId="744" sId="4">
    <oc r="F14">
      <v>30</v>
    </oc>
    <nc r="F14"/>
  </rcc>
  <rcc rId="745" sId="4">
    <oc r="H14" t="inlineStr">
      <is>
        <t xml:space="preserve"> </t>
      </is>
    </oc>
    <nc r="H14"/>
  </rcc>
  <rcc rId="746" sId="4">
    <oc r="B15" t="inlineStr">
      <is>
        <t>Lagerkontrolle für Produkte welches Patrick für das Projekt X benötigt</t>
      </is>
    </oc>
    <nc r="B15"/>
  </rcc>
  <rcc rId="747" sId="4">
    <oc r="C15" t="inlineStr">
      <is>
        <t>B</t>
      </is>
    </oc>
    <nc r="C15"/>
  </rcc>
  <rcc rId="748" sId="4">
    <oc r="F15">
      <v>30</v>
    </oc>
    <nc r="F15"/>
  </rcc>
  <rcc rId="749" sId="4">
    <oc r="G15">
      <v>0</v>
    </oc>
    <nc r="G15"/>
  </rcc>
  <rcc rId="750" sId="4">
    <oc r="H15" t="inlineStr">
      <is>
        <t xml:space="preserve"> </t>
      </is>
    </oc>
    <nc r="H15"/>
  </rcc>
  <rcc rId="751" sId="4">
    <oc r="B16" t="inlineStr">
      <is>
        <t>Vorbereitung für das Geschäftsessen mit der Firma Hunzliker</t>
      </is>
    </oc>
    <nc r="B16"/>
  </rcc>
  <rcc rId="752" sId="4">
    <oc r="C16" t="inlineStr">
      <is>
        <t>A</t>
      </is>
    </oc>
    <nc r="C16"/>
  </rcc>
  <rcc rId="753" sId="4">
    <oc r="D16">
      <v>0</v>
    </oc>
    <nc r="D16"/>
  </rcc>
  <rcc rId="754" sId="4">
    <oc r="E16">
      <v>30</v>
    </oc>
    <nc r="E16"/>
  </rcc>
  <rcc rId="755" sId="4">
    <oc r="G16">
      <v>0</v>
    </oc>
    <nc r="G16"/>
  </rcc>
  <rcc rId="756" sId="4">
    <oc r="B17" t="inlineStr">
      <is>
        <t>Begrüssung der Firma Hunzliker und kurzes Kennenlernen</t>
      </is>
    </oc>
    <nc r="B17"/>
  </rcc>
  <rcc rId="757" sId="4">
    <oc r="C17" t="inlineStr">
      <is>
        <t>A</t>
      </is>
    </oc>
    <nc r="C17"/>
  </rcc>
  <rcc rId="758" sId="4">
    <oc r="D17">
      <v>0</v>
    </oc>
    <nc r="D17"/>
  </rcc>
  <rcc rId="759" sId="4">
    <oc r="E17">
      <v>15</v>
    </oc>
    <nc r="E17"/>
  </rcc>
  <rcc rId="760" sId="4">
    <oc r="F17">
      <v>15</v>
    </oc>
    <nc r="F17"/>
  </rcc>
  <rcc rId="761" sId="4">
    <oc r="G17">
      <v>0</v>
    </oc>
    <nc r="G17"/>
  </rcc>
  <rcc rId="762" sId="4">
    <oc r="B18" t="inlineStr">
      <is>
        <t>Geschäftsessen mit der Firma Hunzliker</t>
      </is>
    </oc>
    <nc r="B18"/>
  </rcc>
  <rcc rId="763" sId="4">
    <oc r="C18" t="inlineStr">
      <is>
        <t>A</t>
      </is>
    </oc>
    <nc r="C18"/>
  </rcc>
  <rcc rId="764" sId="4">
    <oc r="D18">
      <v>30</v>
    </oc>
    <nc r="D18"/>
  </rcc>
  <rcc rId="765" sId="4">
    <oc r="E18">
      <v>15</v>
    </oc>
    <nc r="E18"/>
  </rcc>
  <rcc rId="766" sId="4">
    <oc r="F18">
      <v>15</v>
    </oc>
    <nc r="F18"/>
  </rcc>
  <rcc rId="767" sId="4">
    <oc r="G18">
      <v>30</v>
    </oc>
    <nc r="G18"/>
  </rcc>
  <rcc rId="768" sId="4">
    <oc r="B19" t="inlineStr">
      <is>
        <t>Geschäftsessen mit der Firma Hunzliker</t>
      </is>
    </oc>
    <nc r="B19"/>
  </rcc>
  <rcc rId="769" sId="4">
    <oc r="C19" t="inlineStr">
      <is>
        <t>A</t>
      </is>
    </oc>
    <nc r="C19"/>
  </rcc>
  <rcc rId="770" sId="4">
    <oc r="D19">
      <v>30</v>
    </oc>
    <nc r="D19"/>
  </rcc>
  <rcc rId="771" sId="4">
    <oc r="E19">
      <v>15</v>
    </oc>
    <nc r="E19"/>
  </rcc>
  <rcc rId="772" sId="4">
    <oc r="F19">
      <v>15</v>
    </oc>
    <nc r="F19"/>
  </rcc>
  <rcc rId="773" sId="4">
    <oc r="B20" t="inlineStr">
      <is>
        <t>Kurzpräsentation und Vorstellung unserer Firma, sowie Fragerunde</t>
      </is>
    </oc>
    <nc r="B20"/>
  </rcc>
  <rcc rId="774" sId="4">
    <oc r="C20" t="inlineStr">
      <is>
        <t>A</t>
      </is>
    </oc>
    <nc r="C20"/>
  </rcc>
  <rcc rId="775" sId="4">
    <oc r="D20" t="inlineStr">
      <is>
        <t xml:space="preserve"> </t>
      </is>
    </oc>
    <nc r="D20"/>
  </rcc>
  <rcc rId="776" sId="4">
    <oc r="E20">
      <v>15</v>
    </oc>
    <nc r="E20"/>
  </rcc>
  <rcc rId="777" sId="4">
    <oc r="F20">
      <v>15</v>
    </oc>
    <nc r="F20"/>
  </rcc>
  <rcc rId="778" sId="4">
    <oc r="G20" t="inlineStr">
      <is>
        <t xml:space="preserve"> </t>
      </is>
    </oc>
    <nc r="G20"/>
  </rcc>
  <rcc rId="779" sId="4">
    <oc r="H20" t="inlineStr">
      <is>
        <t xml:space="preserve"> </t>
      </is>
    </oc>
    <nc r="H20"/>
  </rcc>
  <rcc rId="780" sId="4">
    <oc r="B21" t="inlineStr">
      <is>
        <t>Verabschiedung der Firma Hunzliker, Sitzungsprotokoll anfertigen</t>
      </is>
    </oc>
    <nc r="B21"/>
  </rcc>
  <rcc rId="781" sId="4">
    <oc r="C21" t="inlineStr">
      <is>
        <t>B</t>
      </is>
    </oc>
    <nc r="C21"/>
  </rcc>
  <rcc rId="782" sId="4">
    <oc r="D21">
      <v>0</v>
    </oc>
    <nc r="D21"/>
  </rcc>
  <rcc rId="783" sId="4">
    <oc r="E21">
      <v>15</v>
    </oc>
    <nc r="E21"/>
  </rcc>
  <rcc rId="784" sId="4">
    <oc r="F21">
      <v>15</v>
    </oc>
    <nc r="F21"/>
  </rcc>
  <rcc rId="785" sId="4">
    <oc r="G21">
      <v>0</v>
    </oc>
    <nc r="G21"/>
  </rcc>
  <rcc rId="786" sId="4">
    <oc r="B22" t="inlineStr">
      <is>
        <t>Sitzungsprotokoll erstellen</t>
      </is>
    </oc>
    <nc r="B22"/>
  </rcc>
  <rcc rId="787" sId="4">
    <oc r="C22" t="inlineStr">
      <is>
        <t>B</t>
      </is>
    </oc>
    <nc r="C22"/>
  </rcc>
  <rcc rId="788" sId="4">
    <oc r="D22">
      <v>0</v>
    </oc>
    <nc r="D22"/>
  </rcc>
  <rcc rId="789" sId="4">
    <oc r="E22">
      <v>30</v>
    </oc>
    <nc r="E22"/>
  </rcc>
  <rcc rId="790" sId="4">
    <oc r="F22">
      <v>0</v>
    </oc>
    <nc r="F22"/>
  </rcc>
  <rcc rId="791" sId="4">
    <oc r="G22">
      <v>0</v>
    </oc>
    <nc r="G22"/>
  </rcc>
  <rcc rId="792" sId="4">
    <oc r="B23" t="inlineStr">
      <is>
        <t>Anruf von Mitarbeiter der Firma Hunzliker, er habe sein Notebook vergessen. Notebook suchen und bereitlegen</t>
      </is>
    </oc>
    <nc r="B23"/>
  </rcc>
  <rcc rId="793" sId="4">
    <oc r="C23" t="inlineStr">
      <is>
        <t>C</t>
      </is>
    </oc>
    <nc r="C23"/>
  </rcc>
  <rcc rId="794" sId="4">
    <oc r="D23">
      <v>0</v>
    </oc>
    <nc r="D23"/>
  </rcc>
  <rcc rId="795" sId="4">
    <oc r="E23">
      <v>0</v>
    </oc>
    <nc r="E23"/>
  </rcc>
  <rcc rId="796" sId="4">
    <oc r="F23">
      <v>30</v>
    </oc>
    <nc r="F23"/>
  </rcc>
  <rcc rId="797" sId="4">
    <oc r="G23">
      <v>0</v>
    </oc>
    <nc r="G23"/>
  </rcc>
  <rcc rId="798" sId="4">
    <oc r="H23" t="inlineStr">
      <is>
        <t>Delegiert</t>
      </is>
    </oc>
    <nc r="H23"/>
  </rcc>
  <rcc rId="799" sId="4">
    <oc r="B24" t="inlineStr">
      <is>
        <t>Sitzung mit Vorgesetzten, um über das Geschäftsessen zu berichten</t>
      </is>
    </oc>
    <nc r="B24"/>
  </rcc>
  <rcc rId="800" sId="4">
    <oc r="C24" t="inlineStr">
      <is>
        <t>B</t>
      </is>
    </oc>
    <nc r="C24"/>
  </rcc>
  <rcc rId="801" sId="4">
    <oc r="D24">
      <v>30</v>
    </oc>
    <nc r="D24"/>
  </rcc>
  <rcc rId="802" sId="4">
    <oc r="E24">
      <v>15</v>
    </oc>
    <nc r="E24"/>
  </rcc>
  <rcc rId="803" sId="4">
    <oc r="F24">
      <v>15</v>
    </oc>
    <nc r="F24"/>
  </rcc>
  <rcc rId="804" sId="4">
    <oc r="G24">
      <v>30</v>
    </oc>
    <nc r="G24"/>
  </rcc>
  <rcc rId="805" sId="4">
    <oc r="B25" t="inlineStr">
      <is>
        <t>Kaffee mit Vorgesetzten, sowie Vorbereitung der Offerte für Firma Meier vom Vortag</t>
      </is>
    </oc>
    <nc r="B25"/>
  </rcc>
  <rcc rId="806" sId="4">
    <oc r="C25" t="inlineStr">
      <is>
        <t>C</t>
      </is>
    </oc>
    <nc r="C25"/>
  </rcc>
  <rcc rId="807" sId="4">
    <oc r="D25">
      <v>0</v>
    </oc>
    <nc r="D25"/>
  </rcc>
  <rcc rId="808" sId="4">
    <oc r="E25">
      <v>20</v>
    </oc>
    <nc r="E25"/>
  </rcc>
  <rcc rId="809" sId="4">
    <oc r="F25">
      <v>10</v>
    </oc>
    <nc r="F25"/>
  </rcc>
  <rcc rId="810" sId="4">
    <oc r="G25">
      <v>30</v>
    </oc>
    <nc r="G25"/>
  </rcc>
  <rcc rId="811" sId="4">
    <oc r="B26" t="inlineStr">
      <is>
        <t>Anruf an Firma Meier um genaue Details zu klären</t>
      </is>
    </oc>
    <nc r="B26"/>
  </rcc>
  <rcc rId="812" sId="4">
    <oc r="C26" t="inlineStr">
      <is>
        <t>B</t>
      </is>
    </oc>
    <nc r="C26"/>
  </rcc>
  <rcc rId="813" sId="4">
    <oc r="D26">
      <v>0</v>
    </oc>
    <nc r="D26"/>
  </rcc>
  <rcc rId="814" sId="4">
    <oc r="E26">
      <v>30</v>
    </oc>
    <nc r="E26"/>
  </rcc>
  <rcc rId="815" sId="4">
    <oc r="F26">
      <v>0</v>
    </oc>
    <nc r="F26"/>
  </rcc>
  <rcc rId="816" sId="4">
    <oc r="G26">
      <v>0</v>
    </oc>
    <nc r="G26"/>
  </rcc>
  <rcc rId="817" sId="4">
    <oc r="B27" t="inlineStr">
      <is>
        <t>Offerte für Firma Meier berechnen und erstellen. Offerte an Firma Meier versenden.</t>
      </is>
    </oc>
    <nc r="B27"/>
  </rcc>
  <rcc rId="818" sId="4">
    <oc r="C27" t="inlineStr">
      <is>
        <t>B</t>
      </is>
    </oc>
    <nc r="C27"/>
  </rcc>
  <rcc rId="819" sId="4">
    <oc r="D27">
      <v>0</v>
    </oc>
    <nc r="D27"/>
  </rcc>
  <rcc rId="820" sId="4">
    <oc r="E27">
      <v>30</v>
    </oc>
    <nc r="E27"/>
  </rcc>
  <rcc rId="821" sId="4">
    <oc r="F27">
      <v>0</v>
    </oc>
    <nc r="F27"/>
  </rcc>
  <rcc rId="822" sId="4">
    <oc r="G27">
      <v>0</v>
    </oc>
    <nc r="G27"/>
  </rcc>
  <rcc rId="823" sId="4">
    <oc r="B28" t="inlineStr">
      <is>
        <t>Abschluss der Tagesarbeiten</t>
      </is>
    </oc>
    <nc r="B28"/>
  </rcc>
  <rcc rId="824" sId="4">
    <oc r="C28" t="inlineStr">
      <is>
        <t>C</t>
      </is>
    </oc>
    <nc r="C28"/>
  </rcc>
  <rcc rId="825" sId="4">
    <oc r="D28">
      <v>0</v>
    </oc>
    <nc r="D28"/>
  </rcc>
  <rcc rId="826" sId="4">
    <oc r="E28">
      <v>30</v>
    </oc>
    <nc r="E28"/>
  </rcc>
  <rcc rId="827" sId="4">
    <oc r="F28">
      <v>0</v>
    </oc>
    <nc r="F28"/>
  </rcc>
  <rcc rId="828" sId="4">
    <oc r="G28">
      <v>0</v>
    </oc>
    <nc r="G28"/>
  </rcc>
  <rcc rId="829" sId="3">
    <oc r="B5" t="inlineStr">
      <is>
        <t>Aufstehen, Frühstück &amp; Weg zur Arbeit</t>
      </is>
    </oc>
    <nc r="B5"/>
  </rcc>
  <rcc rId="830" sId="3">
    <oc r="C5" t="inlineStr">
      <is>
        <t xml:space="preserve"> </t>
      </is>
    </oc>
    <nc r="C5"/>
  </rcc>
  <rcc rId="831" sId="3">
    <oc r="D5">
      <v>0</v>
    </oc>
    <nc r="D5"/>
  </rcc>
  <rcc rId="832" sId="3">
    <oc r="E5">
      <v>0</v>
    </oc>
    <nc r="E5"/>
  </rcc>
  <rcc rId="833" sId="3">
    <oc r="F5">
      <v>0</v>
    </oc>
    <nc r="F5"/>
  </rcc>
  <rcc rId="834" sId="3">
    <oc r="G5">
      <v>0</v>
    </oc>
    <nc r="G5"/>
  </rcc>
  <rcc rId="835" sId="3">
    <oc r="B6" t="inlineStr">
      <is>
        <t>Aufstehen, Frühstück &amp; Weg zur Arbeit</t>
      </is>
    </oc>
    <nc r="B6"/>
  </rcc>
  <rcc rId="836" sId="3">
    <oc r="C6" t="inlineStr">
      <is>
        <t xml:space="preserve"> </t>
      </is>
    </oc>
    <nc r="C6"/>
  </rcc>
  <rcc rId="837" sId="3">
    <oc r="D6">
      <v>0</v>
    </oc>
    <nc r="D6"/>
  </rcc>
  <rcc rId="838" sId="3">
    <oc r="E6">
      <v>0</v>
    </oc>
    <nc r="E6"/>
  </rcc>
  <rcc rId="839" sId="3">
    <oc r="F6">
      <v>0</v>
    </oc>
    <nc r="F6"/>
  </rcc>
  <rcc rId="840" sId="3">
    <oc r="G6">
      <v>0</v>
    </oc>
    <nc r="G6"/>
  </rcc>
  <rcc rId="841" sId="3">
    <oc r="H6" t="inlineStr">
      <is>
        <t xml:space="preserve"> </t>
      </is>
    </oc>
    <nc r="H6"/>
  </rcc>
  <rcc rId="842" sId="3">
    <oc r="B7" t="inlineStr">
      <is>
        <t>Aufstehen, Frühstück &amp; Weg zur Arbeit</t>
      </is>
    </oc>
    <nc r="B7"/>
  </rcc>
  <rcc rId="843" sId="3">
    <oc r="C7" t="inlineStr">
      <is>
        <t xml:space="preserve"> </t>
      </is>
    </oc>
    <nc r="C7"/>
  </rcc>
  <rcc rId="844" sId="3">
    <oc r="D7">
      <v>0</v>
    </oc>
    <nc r="D7"/>
  </rcc>
  <rcc rId="845" sId="3">
    <oc r="E7">
      <v>0</v>
    </oc>
    <nc r="E7"/>
  </rcc>
  <rcc rId="846" sId="3">
    <oc r="F7">
      <v>0</v>
    </oc>
    <nc r="F7"/>
  </rcc>
  <rcc rId="847" sId="3">
    <oc r="G7">
      <v>0</v>
    </oc>
    <nc r="G7"/>
  </rcc>
  <rcc rId="848" sId="3">
    <oc r="B8" t="inlineStr">
      <is>
        <t>Übersicht über laufende Termine &amp; Tagesplanung</t>
      </is>
    </oc>
    <nc r="B8"/>
  </rcc>
  <rcc rId="849" sId="3">
    <oc r="C8" t="inlineStr">
      <is>
        <t>B</t>
      </is>
    </oc>
    <nc r="C8"/>
  </rcc>
  <rcc rId="850" sId="3">
    <oc r="D8">
      <v>0</v>
    </oc>
    <nc r="D8"/>
  </rcc>
  <rcc rId="851" sId="3">
    <oc r="E8">
      <v>30</v>
    </oc>
    <nc r="E8"/>
  </rcc>
  <rcc rId="852" sId="3">
    <oc r="G8">
      <v>0</v>
    </oc>
    <nc r="G8"/>
  </rcc>
  <rcc rId="853" sId="3">
    <oc r="H8" t="inlineStr">
      <is>
        <t xml:space="preserve"> </t>
      </is>
    </oc>
    <nc r="H8"/>
  </rcc>
  <rcc rId="854" sId="3">
    <oc r="B9" t="inlineStr">
      <is>
        <t>Bearbeitung der eingegangen Mails</t>
      </is>
    </oc>
    <nc r="B9"/>
  </rcc>
  <rcc rId="855" sId="3">
    <oc r="C9" t="inlineStr">
      <is>
        <t>B</t>
      </is>
    </oc>
    <nc r="C9"/>
  </rcc>
  <rcc rId="856" sId="3">
    <oc r="D9">
      <v>0</v>
    </oc>
    <nc r="D9"/>
  </rcc>
  <rcc rId="857" sId="3">
    <oc r="E9">
      <v>15</v>
    </oc>
    <nc r="E9"/>
  </rcc>
  <rcc rId="858" sId="3">
    <oc r="F9">
      <v>15</v>
    </oc>
    <nc r="F9"/>
  </rcc>
  <rcc rId="859" sId="3">
    <oc r="G9">
      <v>0</v>
    </oc>
    <nc r="G9"/>
  </rcc>
  <rcc rId="860" sId="3">
    <oc r="H9" t="inlineStr">
      <is>
        <t xml:space="preserve"> </t>
      </is>
    </oc>
    <nc r="H9"/>
  </rcc>
  <rcc rId="861" sId="3">
    <oc r="B10" t="inlineStr">
      <is>
        <t>Eingangsrechnungen kontrollieren</t>
      </is>
    </oc>
    <nc r="B10"/>
  </rcc>
  <rcc rId="862" sId="3">
    <oc r="C10" t="inlineStr">
      <is>
        <t>B</t>
      </is>
    </oc>
    <nc r="C10"/>
  </rcc>
  <rcc rId="863" sId="3">
    <oc r="E10">
      <v>30</v>
    </oc>
    <nc r="E10"/>
  </rcc>
  <rcc rId="864" sId="3">
    <oc r="G10">
      <v>0</v>
    </oc>
    <nc r="G10"/>
  </rcc>
  <rcc rId="865" sId="3">
    <oc r="H10" t="inlineStr">
      <is>
        <t xml:space="preserve"> </t>
      </is>
    </oc>
    <nc r="H10"/>
  </rcc>
  <rcc rId="866" sId="3">
    <oc r="B11" t="inlineStr">
      <is>
        <t>Ausgangsrechnungen erstellen &amp; Zahlungen erstellen.</t>
      </is>
    </oc>
    <nc r="B11"/>
  </rcc>
  <rcc rId="867" sId="3">
    <oc r="C11" t="inlineStr">
      <is>
        <t>A</t>
      </is>
    </oc>
    <nc r="C11"/>
  </rcc>
  <rcc rId="868" sId="3">
    <oc r="D11">
      <v>0</v>
    </oc>
    <nc r="D11"/>
  </rcc>
  <rcc rId="869" sId="3">
    <oc r="E11">
      <v>30</v>
    </oc>
    <nc r="E11"/>
  </rcc>
  <rcc rId="870" sId="3">
    <oc r="F11">
      <v>0</v>
    </oc>
    <nc r="F11"/>
  </rcc>
  <rcc rId="871" sId="3">
    <oc r="G11">
      <v>0</v>
    </oc>
    <nc r="G11"/>
  </rcc>
  <rcc rId="872" sId="3">
    <oc r="H11" t="inlineStr">
      <is>
        <t xml:space="preserve"> </t>
      </is>
    </oc>
    <nc r="H11"/>
  </rcc>
  <rcc rId="873" sId="3">
    <oc r="B12" t="inlineStr">
      <is>
        <t>eingehendes Telefonat zur Rechnungsabklärung von Kunde T</t>
      </is>
    </oc>
    <nc r="B12"/>
  </rcc>
  <rcc rId="874" sId="3">
    <oc r="C12" t="inlineStr">
      <is>
        <t>B</t>
      </is>
    </oc>
    <nc r="C12"/>
  </rcc>
  <rcc rId="875" sId="3">
    <oc r="D12">
      <v>30</v>
    </oc>
    <nc r="D12"/>
  </rcc>
  <rcc rId="876" sId="3">
    <oc r="E12">
      <v>0</v>
    </oc>
    <nc r="E12"/>
  </rcc>
  <rcc rId="877" sId="3">
    <oc r="F12">
      <v>30</v>
    </oc>
    <nc r="F12"/>
  </rcc>
  <rcc rId="878" sId="3">
    <oc r="G12">
      <v>0</v>
    </oc>
    <nc r="G12"/>
  </rcc>
  <rcc rId="879" sId="3">
    <oc r="H12" t="inlineStr">
      <is>
        <t xml:space="preserve"> </t>
      </is>
    </oc>
    <nc r="H12"/>
  </rcc>
  <rcc rId="880" sId="3">
    <oc r="B13" t="inlineStr">
      <is>
        <t>Vorbereitung für Präsentation der Firma an Firma Hunzliker am Nachmittag</t>
      </is>
    </oc>
    <nc r="B13"/>
  </rcc>
  <rcc rId="881" sId="3">
    <oc r="C13" t="inlineStr">
      <is>
        <t>A</t>
      </is>
    </oc>
    <nc r="C13"/>
  </rcc>
  <rcc rId="882" sId="3">
    <oc r="D13">
      <v>0</v>
    </oc>
    <nc r="D13"/>
  </rcc>
  <rcc rId="883" sId="3">
    <oc r="E13">
      <v>30</v>
    </oc>
    <nc r="E13"/>
  </rcc>
  <rcc rId="884" sId="3">
    <oc r="F13">
      <v>0</v>
    </oc>
    <nc r="F13"/>
  </rcc>
  <rcc rId="885" sId="3">
    <oc r="H13" t="inlineStr">
      <is>
        <t xml:space="preserve"> </t>
      </is>
    </oc>
    <nc r="H13"/>
  </rcc>
  <rcc rId="886" sId="3">
    <oc r="B14" t="inlineStr">
      <is>
        <t>Patrick braucht Rat für das weitere Vorgehen im Projekt X</t>
      </is>
    </oc>
    <nc r="B14"/>
  </rcc>
  <rcc rId="887" sId="3">
    <oc r="C14" t="inlineStr">
      <is>
        <t>B</t>
      </is>
    </oc>
    <nc r="C14"/>
  </rcc>
  <rcc rId="888" sId="3">
    <oc r="D14">
      <v>30</v>
    </oc>
    <nc r="D14"/>
  </rcc>
  <rcc rId="889" sId="3">
    <oc r="E14">
      <v>0</v>
    </oc>
    <nc r="E14"/>
  </rcc>
  <rcc rId="890" sId="3">
    <oc r="F14">
      <v>30</v>
    </oc>
    <nc r="F14"/>
  </rcc>
  <rcc rId="891" sId="3">
    <oc r="H14" t="inlineStr">
      <is>
        <t xml:space="preserve"> </t>
      </is>
    </oc>
    <nc r="H14"/>
  </rcc>
  <rcc rId="892" sId="3">
    <oc r="B15" t="inlineStr">
      <is>
        <t>Lagerkontrolle für Produkte welches Patrick für das Projekt X benötigt</t>
      </is>
    </oc>
    <nc r="B15"/>
  </rcc>
  <rcc rId="893" sId="3">
    <oc r="C15" t="inlineStr">
      <is>
        <t>B</t>
      </is>
    </oc>
    <nc r="C15"/>
  </rcc>
  <rcc rId="894" sId="3">
    <oc r="F15">
      <v>30</v>
    </oc>
    <nc r="F15"/>
  </rcc>
  <rcc rId="895" sId="3">
    <oc r="G15">
      <v>0</v>
    </oc>
    <nc r="G15"/>
  </rcc>
  <rcc rId="896" sId="3">
    <oc r="H15" t="inlineStr">
      <is>
        <t xml:space="preserve"> </t>
      </is>
    </oc>
    <nc r="H15"/>
  </rcc>
  <rcc rId="897" sId="3">
    <oc r="B16" t="inlineStr">
      <is>
        <t>Vorbereitung für das Geschäftsessen mit der Firma Hunzliker</t>
      </is>
    </oc>
    <nc r="B16"/>
  </rcc>
  <rcc rId="898" sId="3">
    <oc r="C16" t="inlineStr">
      <is>
        <t>A</t>
      </is>
    </oc>
    <nc r="C16"/>
  </rcc>
  <rcc rId="899" sId="3">
    <oc r="D16">
      <v>0</v>
    </oc>
    <nc r="D16"/>
  </rcc>
  <rcc rId="900" sId="3">
    <oc r="E16">
      <v>30</v>
    </oc>
    <nc r="E16"/>
  </rcc>
  <rcc rId="901" sId="3">
    <oc r="G16">
      <v>0</v>
    </oc>
    <nc r="G16"/>
  </rcc>
  <rcc rId="902" sId="3">
    <oc r="B17" t="inlineStr">
      <is>
        <t>Begrüssung der Firma Hunzliker und kurzes Kennenlernen</t>
      </is>
    </oc>
    <nc r="B17"/>
  </rcc>
  <rcc rId="903" sId="3">
    <oc r="C17" t="inlineStr">
      <is>
        <t>A</t>
      </is>
    </oc>
    <nc r="C17"/>
  </rcc>
  <rcc rId="904" sId="3">
    <oc r="D17">
      <v>0</v>
    </oc>
    <nc r="D17"/>
  </rcc>
  <rcc rId="905" sId="3">
    <oc r="E17">
      <v>15</v>
    </oc>
    <nc r="E17"/>
  </rcc>
  <rcc rId="906" sId="3">
    <oc r="F17">
      <v>15</v>
    </oc>
    <nc r="F17"/>
  </rcc>
  <rcc rId="907" sId="3">
    <oc r="G17">
      <v>0</v>
    </oc>
    <nc r="G17"/>
  </rcc>
  <rcc rId="908" sId="3">
    <oc r="B18" t="inlineStr">
      <is>
        <t>Geschäftsessen mit der Firma Hunzliker</t>
      </is>
    </oc>
    <nc r="B18"/>
  </rcc>
  <rcc rId="909" sId="3">
    <oc r="C18" t="inlineStr">
      <is>
        <t>A</t>
      </is>
    </oc>
    <nc r="C18"/>
  </rcc>
  <rcc rId="910" sId="3">
    <oc r="D18">
      <v>30</v>
    </oc>
    <nc r="D18"/>
  </rcc>
  <rcc rId="911" sId="3">
    <oc r="E18">
      <v>15</v>
    </oc>
    <nc r="E18"/>
  </rcc>
  <rcc rId="912" sId="3">
    <oc r="F18">
      <v>15</v>
    </oc>
    <nc r="F18"/>
  </rcc>
  <rcc rId="913" sId="3">
    <oc r="G18">
      <v>30</v>
    </oc>
    <nc r="G18"/>
  </rcc>
  <rcc rId="914" sId="3">
    <oc r="B19" t="inlineStr">
      <is>
        <t>Geschäftsessen mit der Firma Hunzliker</t>
      </is>
    </oc>
    <nc r="B19"/>
  </rcc>
  <rcc rId="915" sId="3">
    <oc r="C19" t="inlineStr">
      <is>
        <t>A</t>
      </is>
    </oc>
    <nc r="C19"/>
  </rcc>
  <rcc rId="916" sId="3">
    <oc r="D19">
      <v>30</v>
    </oc>
    <nc r="D19"/>
  </rcc>
  <rcc rId="917" sId="3">
    <oc r="E19">
      <v>15</v>
    </oc>
    <nc r="E19"/>
  </rcc>
  <rcc rId="918" sId="3">
    <oc r="F19">
      <v>15</v>
    </oc>
    <nc r="F19"/>
  </rcc>
  <rcc rId="919" sId="3">
    <oc r="B20" t="inlineStr">
      <is>
        <t>Kurzpräsentation und Vorstellung unserer Firma, sowie Fragerunde</t>
      </is>
    </oc>
    <nc r="B20"/>
  </rcc>
  <rcc rId="920" sId="3">
    <oc r="C20" t="inlineStr">
      <is>
        <t>A</t>
      </is>
    </oc>
    <nc r="C20"/>
  </rcc>
  <rcc rId="921" sId="3">
    <oc r="D20" t="inlineStr">
      <is>
        <t xml:space="preserve"> </t>
      </is>
    </oc>
    <nc r="D20"/>
  </rcc>
  <rcc rId="922" sId="3">
    <oc r="E20">
      <v>15</v>
    </oc>
    <nc r="E20"/>
  </rcc>
  <rcc rId="923" sId="3">
    <oc r="F20">
      <v>15</v>
    </oc>
    <nc r="F20"/>
  </rcc>
  <rcc rId="924" sId="3">
    <oc r="G20" t="inlineStr">
      <is>
        <t xml:space="preserve"> </t>
      </is>
    </oc>
    <nc r="G20"/>
  </rcc>
  <rcc rId="925" sId="3">
    <oc r="H20" t="inlineStr">
      <is>
        <t xml:space="preserve"> </t>
      </is>
    </oc>
    <nc r="H20"/>
  </rcc>
  <rcc rId="926" sId="3">
    <oc r="B21" t="inlineStr">
      <is>
        <t>Verabschiedung der Firma Hunzliker, Sitzungsprotokoll anfertigen</t>
      </is>
    </oc>
    <nc r="B21"/>
  </rcc>
  <rcc rId="927" sId="3">
    <oc r="C21" t="inlineStr">
      <is>
        <t>B</t>
      </is>
    </oc>
    <nc r="C21"/>
  </rcc>
  <rcc rId="928" sId="3">
    <oc r="D21">
      <v>0</v>
    </oc>
    <nc r="D21"/>
  </rcc>
  <rcc rId="929" sId="3">
    <oc r="E21">
      <v>15</v>
    </oc>
    <nc r="E21"/>
  </rcc>
  <rcc rId="930" sId="3">
    <oc r="F21">
      <v>15</v>
    </oc>
    <nc r="F21"/>
  </rcc>
  <rcc rId="931" sId="3">
    <oc r="G21">
      <v>0</v>
    </oc>
    <nc r="G21"/>
  </rcc>
  <rcc rId="932" sId="3">
    <oc r="B22" t="inlineStr">
      <is>
        <t>Sitzungsprotokoll erstellen</t>
      </is>
    </oc>
    <nc r="B22"/>
  </rcc>
  <rcc rId="933" sId="3">
    <oc r="C22" t="inlineStr">
      <is>
        <t>B</t>
      </is>
    </oc>
    <nc r="C22"/>
  </rcc>
  <rcc rId="934" sId="3">
    <oc r="D22">
      <v>0</v>
    </oc>
    <nc r="D22"/>
  </rcc>
  <rcc rId="935" sId="3">
    <oc r="E22">
      <v>30</v>
    </oc>
    <nc r="E22"/>
  </rcc>
  <rcc rId="936" sId="3">
    <oc r="F22">
      <v>0</v>
    </oc>
    <nc r="F22"/>
  </rcc>
  <rcc rId="937" sId="3">
    <oc r="G22">
      <v>0</v>
    </oc>
    <nc r="G22"/>
  </rcc>
  <rcc rId="938" sId="3">
    <oc r="B23" t="inlineStr">
      <is>
        <t>Anruf von Mitarbeiter der Firma Hunzliker, er habe sein Notebook vergessen. Notebook suchen und bereitlegen</t>
      </is>
    </oc>
    <nc r="B23"/>
  </rcc>
  <rcc rId="939" sId="3">
    <oc r="C23" t="inlineStr">
      <is>
        <t>C</t>
      </is>
    </oc>
    <nc r="C23"/>
  </rcc>
  <rcc rId="940" sId="3">
    <oc r="D23">
      <v>0</v>
    </oc>
    <nc r="D23"/>
  </rcc>
  <rcc rId="941" sId="3">
    <oc r="E23">
      <v>0</v>
    </oc>
    <nc r="E23"/>
  </rcc>
  <rcc rId="942" sId="3">
    <oc r="F23">
      <v>30</v>
    </oc>
    <nc r="F23"/>
  </rcc>
  <rcc rId="943" sId="3">
    <oc r="G23">
      <v>0</v>
    </oc>
    <nc r="G23"/>
  </rcc>
  <rcc rId="944" sId="3">
    <oc r="H23" t="inlineStr">
      <is>
        <t>Delegiert</t>
      </is>
    </oc>
    <nc r="H23"/>
  </rcc>
  <rcc rId="945" sId="3">
    <oc r="B24" t="inlineStr">
      <is>
        <t>Sitzung mit Vorgesetzten, um über das Geschäftsessen zu berichten</t>
      </is>
    </oc>
    <nc r="B24"/>
  </rcc>
  <rcc rId="946" sId="3">
    <oc r="C24" t="inlineStr">
      <is>
        <t>B</t>
      </is>
    </oc>
    <nc r="C24"/>
  </rcc>
  <rcc rId="947" sId="3">
    <oc r="D24">
      <v>30</v>
    </oc>
    <nc r="D24"/>
  </rcc>
  <rcc rId="948" sId="3">
    <oc r="E24">
      <v>15</v>
    </oc>
    <nc r="E24"/>
  </rcc>
  <rcc rId="949" sId="3">
    <oc r="F24">
      <v>15</v>
    </oc>
    <nc r="F24"/>
  </rcc>
  <rcc rId="950" sId="3">
    <oc r="G24">
      <v>30</v>
    </oc>
    <nc r="G24"/>
  </rcc>
  <rcc rId="951" sId="3">
    <oc r="B25" t="inlineStr">
      <is>
        <t>Kaffee mit Vorgesetzten, sowie Vorbereitung der Offerte für Firma Meier vom Vortag</t>
      </is>
    </oc>
    <nc r="B25"/>
  </rcc>
  <rcc rId="952" sId="3">
    <oc r="C25" t="inlineStr">
      <is>
        <t>C</t>
      </is>
    </oc>
    <nc r="C25"/>
  </rcc>
  <rcc rId="953" sId="3">
    <oc r="D25">
      <v>0</v>
    </oc>
    <nc r="D25"/>
  </rcc>
  <rcc rId="954" sId="3">
    <oc r="E25">
      <v>20</v>
    </oc>
    <nc r="E25"/>
  </rcc>
  <rcc rId="955" sId="3">
    <oc r="F25">
      <v>10</v>
    </oc>
    <nc r="F25"/>
  </rcc>
  <rcc rId="956" sId="3">
    <oc r="G25">
      <v>30</v>
    </oc>
    <nc r="G25"/>
  </rcc>
  <rcc rId="957" sId="3">
    <oc r="B26" t="inlineStr">
      <is>
        <t>Anruf an Firma Meier um genaue Details zu klären</t>
      </is>
    </oc>
    <nc r="B26"/>
  </rcc>
  <rcc rId="958" sId="3">
    <oc r="C26" t="inlineStr">
      <is>
        <t>B</t>
      </is>
    </oc>
    <nc r="C26"/>
  </rcc>
  <rcc rId="959" sId="3">
    <oc r="D26">
      <v>0</v>
    </oc>
    <nc r="D26"/>
  </rcc>
  <rcc rId="960" sId="3">
    <oc r="E26">
      <v>30</v>
    </oc>
    <nc r="E26"/>
  </rcc>
  <rcc rId="961" sId="3">
    <oc r="F26">
      <v>0</v>
    </oc>
    <nc r="F26"/>
  </rcc>
  <rcc rId="962" sId="3">
    <oc r="G26">
      <v>0</v>
    </oc>
    <nc r="G26"/>
  </rcc>
  <rcc rId="963" sId="3">
    <oc r="B27" t="inlineStr">
      <is>
        <t>Offerte für Firma Meier berechnen und erstellen. Offerte an Firma Meier versenden.</t>
      </is>
    </oc>
    <nc r="B27"/>
  </rcc>
  <rcc rId="964" sId="3">
    <oc r="C27" t="inlineStr">
      <is>
        <t>B</t>
      </is>
    </oc>
    <nc r="C27"/>
  </rcc>
  <rcc rId="965" sId="3">
    <oc r="D27">
      <v>0</v>
    </oc>
    <nc r="D27"/>
  </rcc>
  <rcc rId="966" sId="3">
    <oc r="E27">
      <v>30</v>
    </oc>
    <nc r="E27"/>
  </rcc>
  <rcc rId="967" sId="3">
    <oc r="F27">
      <v>0</v>
    </oc>
    <nc r="F27"/>
  </rcc>
  <rcc rId="968" sId="3">
    <oc r="G27">
      <v>0</v>
    </oc>
    <nc r="G27"/>
  </rcc>
  <rcc rId="969" sId="3">
    <oc r="B28" t="inlineStr">
      <is>
        <t>Abschluss der Tagesarbeiten</t>
      </is>
    </oc>
    <nc r="B28"/>
  </rcc>
  <rcc rId="970" sId="3">
    <oc r="C28" t="inlineStr">
      <is>
        <t>C</t>
      </is>
    </oc>
    <nc r="C28"/>
  </rcc>
  <rcc rId="971" sId="3">
    <oc r="D28">
      <v>0</v>
    </oc>
    <nc r="D28"/>
  </rcc>
  <rcc rId="972" sId="3">
    <oc r="E28">
      <v>30</v>
    </oc>
    <nc r="E28"/>
  </rcc>
  <rcc rId="973" sId="3">
    <oc r="F28">
      <v>0</v>
    </oc>
    <nc r="F28"/>
  </rcc>
  <rcc rId="974" sId="3">
    <oc r="G28">
      <v>0</v>
    </oc>
    <nc r="G28"/>
  </rcc>
  <rcc rId="975" sId="3">
    <oc r="C4">
      <v>7</v>
    </oc>
    <nc r="C4"/>
  </rcc>
  <rcc rId="976" sId="3">
    <oc r="D4">
      <v>0</v>
    </oc>
    <nc r="D4"/>
  </rcc>
  <rcc rId="977" sId="3">
    <oc r="E4">
      <v>0</v>
    </oc>
    <nc r="E4"/>
  </rcc>
  <rcc rId="978" sId="3">
    <oc r="F4">
      <v>0</v>
    </oc>
    <nc r="F4"/>
  </rcc>
  <rcc rId="979" sId="3">
    <oc r="G4">
      <v>0</v>
    </oc>
    <nc r="G4"/>
  </rcc>
  <rcc rId="980" sId="4">
    <oc r="D4">
      <v>0</v>
    </oc>
    <nc r="D4"/>
  </rcc>
  <rcc rId="981" sId="4">
    <oc r="E4">
      <v>0</v>
    </oc>
    <nc r="E4"/>
  </rcc>
  <rcc rId="982" sId="4">
    <oc r="F4">
      <v>0</v>
    </oc>
    <nc r="F4"/>
  </rcc>
  <rcc rId="983" sId="4">
    <oc r="G4">
      <v>0</v>
    </oc>
    <nc r="G4"/>
  </rcc>
  <rcc rId="984" sId="5">
    <oc r="D4">
      <v>0</v>
    </oc>
    <nc r="D4"/>
  </rcc>
  <rcc rId="985" sId="5">
    <oc r="E4">
      <v>0</v>
    </oc>
    <nc r="E4"/>
  </rcc>
  <rcc rId="986" sId="5">
    <oc r="F4">
      <v>0</v>
    </oc>
    <nc r="F4"/>
  </rcc>
  <rcc rId="987" sId="5">
    <oc r="G4">
      <v>0</v>
    </oc>
    <nc r="G4"/>
  </rcc>
  <rcc rId="988" sId="6">
    <oc r="D4">
      <v>0</v>
    </oc>
    <nc r="D4"/>
  </rcc>
  <rcc rId="989" sId="6">
    <oc r="E4">
      <v>0</v>
    </oc>
    <nc r="E4"/>
  </rcc>
  <rcc rId="990" sId="6">
    <oc r="F4">
      <v>0</v>
    </oc>
    <nc r="F4"/>
  </rcc>
  <rcc rId="991" sId="6">
    <oc r="G4">
      <v>0</v>
    </oc>
    <nc r="G4"/>
  </rcc>
  <rcc rId="992" sId="2">
    <oc r="D4">
      <v>0</v>
    </oc>
    <nc r="D4"/>
  </rcc>
  <rcc rId="993" sId="2">
    <oc r="E4">
      <v>0</v>
    </oc>
    <nc r="E4"/>
  </rcc>
  <rcc rId="994" sId="2">
    <oc r="F4">
      <v>0</v>
    </oc>
    <nc r="F4"/>
  </rcc>
  <rcc rId="995" sId="2">
    <oc r="G4">
      <v>0</v>
    </oc>
    <nc r="G4"/>
  </rcc>
  <rcc rId="996" sId="2">
    <oc r="C5" t="inlineStr">
      <is>
        <t xml:space="preserve"> </t>
      </is>
    </oc>
    <nc r="C5"/>
  </rcc>
  <rcc rId="997" sId="2">
    <oc r="D5">
      <v>0</v>
    </oc>
    <nc r="D5"/>
  </rcc>
  <rcc rId="998" sId="2">
    <oc r="E5">
      <v>0</v>
    </oc>
    <nc r="E5"/>
  </rcc>
  <rcc rId="999" sId="2">
    <oc r="F5">
      <v>0</v>
    </oc>
    <nc r="F5"/>
  </rcc>
  <rcc rId="1000" sId="2">
    <oc r="G5">
      <v>0</v>
    </oc>
    <nc r="G5"/>
  </rcc>
  <rcc rId="1001" sId="2">
    <oc r="C6" t="inlineStr">
      <is>
        <t xml:space="preserve"> </t>
      </is>
    </oc>
    <nc r="C6"/>
  </rcc>
  <rcc rId="1002" sId="2">
    <oc r="D6">
      <v>0</v>
    </oc>
    <nc r="D6"/>
  </rcc>
  <rcc rId="1003" sId="2">
    <oc r="E6">
      <v>0</v>
    </oc>
    <nc r="E6"/>
  </rcc>
  <rcc rId="1004" sId="2">
    <oc r="F6">
      <v>0</v>
    </oc>
    <nc r="F6"/>
  </rcc>
  <rcc rId="1005" sId="2">
    <oc r="G6">
      <v>0</v>
    </oc>
    <nc r="G6"/>
  </rcc>
  <rcc rId="1006" sId="2">
    <oc r="H6" t="inlineStr">
      <is>
        <t xml:space="preserve"> </t>
      </is>
    </oc>
    <nc r="H6"/>
  </rcc>
  <rcc rId="1007" sId="2">
    <oc r="C7" t="inlineStr">
      <is>
        <t xml:space="preserve"> </t>
      </is>
    </oc>
    <nc r="C7"/>
  </rcc>
  <rcc rId="1008" sId="2">
    <oc r="D7">
      <v>0</v>
    </oc>
    <nc r="D7"/>
  </rcc>
  <rcc rId="1009" sId="2">
    <oc r="E7">
      <v>0</v>
    </oc>
    <nc r="E7"/>
  </rcc>
  <rcc rId="1010" sId="2">
    <oc r="F7">
      <v>0</v>
    </oc>
    <nc r="F7"/>
  </rcc>
  <rcc rId="1011" sId="2">
    <oc r="G7">
      <v>0</v>
    </oc>
    <nc r="G7"/>
  </rcc>
  <rcc rId="1012" sId="2">
    <oc r="C8" t="inlineStr">
      <is>
        <t>B</t>
      </is>
    </oc>
    <nc r="C8"/>
  </rcc>
  <rcc rId="1013" sId="2">
    <oc r="D8">
      <v>0</v>
    </oc>
    <nc r="D8"/>
  </rcc>
  <rcc rId="1014" sId="2">
    <oc r="E8">
      <v>30</v>
    </oc>
    <nc r="E8"/>
  </rcc>
  <rcc rId="1015" sId="2">
    <oc r="G8">
      <v>0</v>
    </oc>
    <nc r="G8"/>
  </rcc>
  <rcc rId="1016" sId="2">
    <oc r="H8" t="inlineStr">
      <is>
        <t xml:space="preserve"> </t>
      </is>
    </oc>
    <nc r="H8"/>
  </rcc>
  <rcc rId="1017" sId="2">
    <oc r="C9" t="inlineStr">
      <is>
        <t>B</t>
      </is>
    </oc>
    <nc r="C9"/>
  </rcc>
  <rcc rId="1018" sId="2">
    <oc r="D9">
      <v>0</v>
    </oc>
    <nc r="D9"/>
  </rcc>
  <rcc rId="1019" sId="2">
    <oc r="E9">
      <v>15</v>
    </oc>
    <nc r="E9"/>
  </rcc>
  <rcc rId="1020" sId="2">
    <oc r="F9">
      <v>15</v>
    </oc>
    <nc r="F9"/>
  </rcc>
  <rcc rId="1021" sId="2">
    <oc r="G9">
      <v>0</v>
    </oc>
    <nc r="G9"/>
  </rcc>
  <rcc rId="1022" sId="2">
    <oc r="H9" t="inlineStr">
      <is>
        <t xml:space="preserve"> </t>
      </is>
    </oc>
    <nc r="H9"/>
  </rcc>
  <rcc rId="1023" sId="2">
    <oc r="C10" t="inlineStr">
      <is>
        <t>B</t>
      </is>
    </oc>
    <nc r="C10"/>
  </rcc>
  <rcc rId="1024" sId="2">
    <oc r="E10">
      <v>30</v>
    </oc>
    <nc r="E10"/>
  </rcc>
  <rcc rId="1025" sId="2">
    <oc r="G10">
      <v>0</v>
    </oc>
    <nc r="G10"/>
  </rcc>
  <rcc rId="1026" sId="2">
    <oc r="H10" t="inlineStr">
      <is>
        <t xml:space="preserve"> </t>
      </is>
    </oc>
    <nc r="H10"/>
  </rcc>
  <rcc rId="1027" sId="2">
    <oc r="C11" t="inlineStr">
      <is>
        <t>A</t>
      </is>
    </oc>
    <nc r="C11"/>
  </rcc>
  <rcc rId="1028" sId="2">
    <oc r="D11">
      <v>0</v>
    </oc>
    <nc r="D11"/>
  </rcc>
  <rcc rId="1029" sId="2">
    <oc r="E11">
      <v>30</v>
    </oc>
    <nc r="E11"/>
  </rcc>
  <rcc rId="1030" sId="2">
    <oc r="F11">
      <v>0</v>
    </oc>
    <nc r="F11"/>
  </rcc>
  <rcc rId="1031" sId="2">
    <oc r="G11">
      <v>0</v>
    </oc>
    <nc r="G11"/>
  </rcc>
  <rcc rId="1032" sId="2">
    <oc r="H11" t="inlineStr">
      <is>
        <t xml:space="preserve"> </t>
      </is>
    </oc>
    <nc r="H11"/>
  </rcc>
  <rcc rId="1033" sId="2">
    <oc r="C12" t="inlineStr">
      <is>
        <t>B</t>
      </is>
    </oc>
    <nc r="C12"/>
  </rcc>
  <rcc rId="1034" sId="2">
    <oc r="D12">
      <v>30</v>
    </oc>
    <nc r="D12"/>
  </rcc>
  <rcc rId="1035" sId="2">
    <oc r="E12">
      <v>0</v>
    </oc>
    <nc r="E12"/>
  </rcc>
  <rcc rId="1036" sId="2">
    <oc r="F12">
      <v>30</v>
    </oc>
    <nc r="F12"/>
  </rcc>
  <rcc rId="1037" sId="2">
    <oc r="G12">
      <v>0</v>
    </oc>
    <nc r="G12"/>
  </rcc>
  <rcc rId="1038" sId="2">
    <oc r="H12" t="inlineStr">
      <is>
        <t xml:space="preserve"> </t>
      </is>
    </oc>
    <nc r="H12"/>
  </rcc>
  <rcc rId="1039" sId="2">
    <oc r="C13" t="inlineStr">
      <is>
        <t>A</t>
      </is>
    </oc>
    <nc r="C13"/>
  </rcc>
  <rcc rId="1040" sId="2">
    <oc r="D13">
      <v>0</v>
    </oc>
    <nc r="D13"/>
  </rcc>
  <rcc rId="1041" sId="2">
    <oc r="E13">
      <v>30</v>
    </oc>
    <nc r="E13"/>
  </rcc>
  <rcc rId="1042" sId="2">
    <oc r="F13">
      <v>0</v>
    </oc>
    <nc r="F13"/>
  </rcc>
  <rcc rId="1043" sId="2">
    <oc r="H13" t="inlineStr">
      <is>
        <t xml:space="preserve"> </t>
      </is>
    </oc>
    <nc r="H13"/>
  </rcc>
  <rcc rId="1044" sId="2">
    <oc r="C14" t="inlineStr">
      <is>
        <t>B</t>
      </is>
    </oc>
    <nc r="C14"/>
  </rcc>
  <rcc rId="1045" sId="2">
    <oc r="D14">
      <v>30</v>
    </oc>
    <nc r="D14"/>
  </rcc>
  <rcc rId="1046" sId="2">
    <oc r="E14">
      <v>0</v>
    </oc>
    <nc r="E14"/>
  </rcc>
  <rcc rId="1047" sId="2">
    <oc r="F14">
      <v>30</v>
    </oc>
    <nc r="F14"/>
  </rcc>
  <rcc rId="1048" sId="2">
    <oc r="H14" t="inlineStr">
      <is>
        <t xml:space="preserve"> </t>
      </is>
    </oc>
    <nc r="H14"/>
  </rcc>
  <rcc rId="1049" sId="2">
    <oc r="C15" t="inlineStr">
      <is>
        <t>B</t>
      </is>
    </oc>
    <nc r="C15"/>
  </rcc>
  <rcc rId="1050" sId="2">
    <oc r="F15">
      <v>30</v>
    </oc>
    <nc r="F15"/>
  </rcc>
  <rcc rId="1051" sId="2">
    <oc r="G15">
      <v>0</v>
    </oc>
    <nc r="G15"/>
  </rcc>
  <rcc rId="1052" sId="2">
    <oc r="H15" t="inlineStr">
      <is>
        <t xml:space="preserve"> </t>
      </is>
    </oc>
    <nc r="H15"/>
  </rcc>
  <rcc rId="1053" sId="2">
    <oc r="C16" t="inlineStr">
      <is>
        <t>A</t>
      </is>
    </oc>
    <nc r="C16"/>
  </rcc>
  <rcc rId="1054" sId="2">
    <oc r="D16">
      <v>0</v>
    </oc>
    <nc r="D16"/>
  </rcc>
  <rcc rId="1055" sId="2">
    <oc r="E16">
      <v>30</v>
    </oc>
    <nc r="E16"/>
  </rcc>
  <rcc rId="1056" sId="2">
    <oc r="G16">
      <v>0</v>
    </oc>
    <nc r="G16"/>
  </rcc>
  <rcc rId="1057" sId="2">
    <oc r="C17" t="inlineStr">
      <is>
        <t>A</t>
      </is>
    </oc>
    <nc r="C17"/>
  </rcc>
  <rcc rId="1058" sId="2">
    <oc r="D17">
      <v>0</v>
    </oc>
    <nc r="D17"/>
  </rcc>
  <rcc rId="1059" sId="2">
    <oc r="E17">
      <v>15</v>
    </oc>
    <nc r="E17"/>
  </rcc>
  <rcc rId="1060" sId="2">
    <oc r="F17">
      <v>15</v>
    </oc>
    <nc r="F17"/>
  </rcc>
  <rcc rId="1061" sId="2">
    <oc r="G17">
      <v>0</v>
    </oc>
    <nc r="G17"/>
  </rcc>
  <rcc rId="1062" sId="2">
    <oc r="C18" t="inlineStr">
      <is>
        <t>A</t>
      </is>
    </oc>
    <nc r="C18"/>
  </rcc>
  <rcc rId="1063" sId="2">
    <oc r="D18">
      <v>30</v>
    </oc>
    <nc r="D18"/>
  </rcc>
  <rcc rId="1064" sId="2">
    <oc r="E18">
      <v>15</v>
    </oc>
    <nc r="E18"/>
  </rcc>
  <rcc rId="1065" sId="2">
    <oc r="F18">
      <v>15</v>
    </oc>
    <nc r="F18"/>
  </rcc>
  <rcc rId="1066" sId="2">
    <oc r="G18">
      <v>30</v>
    </oc>
    <nc r="G18"/>
  </rcc>
  <rcc rId="1067" sId="2">
    <oc r="C19" t="inlineStr">
      <is>
        <t>A</t>
      </is>
    </oc>
    <nc r="C19"/>
  </rcc>
  <rcc rId="1068" sId="2">
    <oc r="D19">
      <v>30</v>
    </oc>
    <nc r="D19"/>
  </rcc>
  <rcc rId="1069" sId="2">
    <oc r="E19">
      <v>15</v>
    </oc>
    <nc r="E19"/>
  </rcc>
  <rcc rId="1070" sId="2">
    <oc r="F19">
      <v>15</v>
    </oc>
    <nc r="F19"/>
  </rcc>
  <rcc rId="1071" sId="2">
    <oc r="C20" t="inlineStr">
      <is>
        <t>A</t>
      </is>
    </oc>
    <nc r="C20"/>
  </rcc>
  <rcc rId="1072" sId="2">
    <oc r="D20" t="inlineStr">
      <is>
        <t xml:space="preserve"> </t>
      </is>
    </oc>
    <nc r="D20"/>
  </rcc>
  <rcc rId="1073" sId="2">
    <oc r="E20">
      <v>15</v>
    </oc>
    <nc r="E20"/>
  </rcc>
  <rcc rId="1074" sId="2">
    <oc r="F20">
      <v>15</v>
    </oc>
    <nc r="F20"/>
  </rcc>
  <rcc rId="1075" sId="2">
    <oc r="G20" t="inlineStr">
      <is>
        <t xml:space="preserve"> </t>
      </is>
    </oc>
    <nc r="G20"/>
  </rcc>
  <rcc rId="1076" sId="2">
    <oc r="H20" t="inlineStr">
      <is>
        <t xml:space="preserve"> </t>
      </is>
    </oc>
    <nc r="H20"/>
  </rcc>
  <rcc rId="1077" sId="2">
    <oc r="C21" t="inlineStr">
      <is>
        <t>B</t>
      </is>
    </oc>
    <nc r="C21"/>
  </rcc>
  <rcc rId="1078" sId="2">
    <oc r="D21">
      <v>0</v>
    </oc>
    <nc r="D21"/>
  </rcc>
  <rcc rId="1079" sId="2">
    <oc r="E21">
      <v>15</v>
    </oc>
    <nc r="E21"/>
  </rcc>
  <rcc rId="1080" sId="2">
    <oc r="F21">
      <v>15</v>
    </oc>
    <nc r="F21"/>
  </rcc>
  <rcc rId="1081" sId="2">
    <oc r="G21">
      <v>0</v>
    </oc>
    <nc r="G21"/>
  </rcc>
  <rcc rId="1082" sId="2">
    <oc r="C22" t="inlineStr">
      <is>
        <t>B</t>
      </is>
    </oc>
    <nc r="C22"/>
  </rcc>
  <rcc rId="1083" sId="2">
    <oc r="D22">
      <v>0</v>
    </oc>
    <nc r="D22"/>
  </rcc>
  <rcc rId="1084" sId="2">
    <oc r="E22">
      <v>30</v>
    </oc>
    <nc r="E22"/>
  </rcc>
  <rcc rId="1085" sId="2">
    <oc r="F22">
      <v>0</v>
    </oc>
    <nc r="F22"/>
  </rcc>
  <rcc rId="1086" sId="2">
    <oc r="G22">
      <v>0</v>
    </oc>
    <nc r="G22"/>
  </rcc>
  <rcc rId="1087" sId="2">
    <oc r="C23" t="inlineStr">
      <is>
        <t>C</t>
      </is>
    </oc>
    <nc r="C23"/>
  </rcc>
  <rcc rId="1088" sId="2">
    <oc r="D23">
      <v>0</v>
    </oc>
    <nc r="D23"/>
  </rcc>
  <rcc rId="1089" sId="2">
    <oc r="E23">
      <v>0</v>
    </oc>
    <nc r="E23"/>
  </rcc>
  <rcc rId="1090" sId="2">
    <oc r="F23">
      <v>30</v>
    </oc>
    <nc r="F23"/>
  </rcc>
  <rcc rId="1091" sId="2">
    <oc r="G23">
      <v>0</v>
    </oc>
    <nc r="G23"/>
  </rcc>
  <rcc rId="1092" sId="2">
    <oc r="H23" t="inlineStr">
      <is>
        <t>Delegiert</t>
      </is>
    </oc>
    <nc r="H23"/>
  </rcc>
  <rcc rId="1093" sId="2">
    <oc r="C24" t="inlineStr">
      <is>
        <t>B</t>
      </is>
    </oc>
    <nc r="C24"/>
  </rcc>
  <rcc rId="1094" sId="2">
    <oc r="D24">
      <v>30</v>
    </oc>
    <nc r="D24"/>
  </rcc>
  <rcc rId="1095" sId="2">
    <oc r="E24">
      <v>15</v>
    </oc>
    <nc r="E24"/>
  </rcc>
  <rcc rId="1096" sId="2">
    <oc r="F24">
      <v>15</v>
    </oc>
    <nc r="F24"/>
  </rcc>
  <rcc rId="1097" sId="2">
    <oc r="G24">
      <v>30</v>
    </oc>
    <nc r="G24"/>
  </rcc>
  <rcc rId="1098" sId="2">
    <oc r="C25" t="inlineStr">
      <is>
        <t>C</t>
      </is>
    </oc>
    <nc r="C25"/>
  </rcc>
  <rcc rId="1099" sId="2">
    <oc r="D25">
      <v>0</v>
    </oc>
    <nc r="D25"/>
  </rcc>
  <rcc rId="1100" sId="2">
    <oc r="E25">
      <v>20</v>
    </oc>
    <nc r="E25"/>
  </rcc>
  <rcc rId="1101" sId="2">
    <oc r="F25">
      <v>10</v>
    </oc>
    <nc r="F25"/>
  </rcc>
  <rcc rId="1102" sId="2">
    <oc r="G25">
      <v>30</v>
    </oc>
    <nc r="G25"/>
  </rcc>
  <rcc rId="1103" sId="2">
    <oc r="C26" t="inlineStr">
      <is>
        <t>B</t>
      </is>
    </oc>
    <nc r="C26"/>
  </rcc>
  <rcc rId="1104" sId="2">
    <oc r="D26">
      <v>0</v>
    </oc>
    <nc r="D26"/>
  </rcc>
  <rcc rId="1105" sId="2">
    <oc r="E26">
      <v>30</v>
    </oc>
    <nc r="E26"/>
  </rcc>
  <rcc rId="1106" sId="2">
    <oc r="F26">
      <v>0</v>
    </oc>
    <nc r="F26"/>
  </rcc>
  <rcc rId="1107" sId="2">
    <oc r="G26">
      <v>0</v>
    </oc>
    <nc r="G26"/>
  </rcc>
  <rcc rId="1108" sId="2">
    <oc r="C27" t="inlineStr">
      <is>
        <t>B</t>
      </is>
    </oc>
    <nc r="C27"/>
  </rcc>
  <rcc rId="1109" sId="2">
    <oc r="D27">
      <v>0</v>
    </oc>
    <nc r="D27"/>
  </rcc>
  <rcc rId="1110" sId="2">
    <oc r="E27">
      <v>30</v>
    </oc>
    <nc r="E27"/>
  </rcc>
  <rcc rId="1111" sId="2">
    <oc r="F27">
      <v>0</v>
    </oc>
    <nc r="F27"/>
  </rcc>
  <rcc rId="1112" sId="2">
    <oc r="G27">
      <v>0</v>
    </oc>
    <nc r="G27"/>
  </rcc>
  <rcc rId="1113" sId="2">
    <oc r="C28" t="inlineStr">
      <is>
        <t>C</t>
      </is>
    </oc>
    <nc r="C28"/>
  </rcc>
  <rcc rId="1114" sId="2">
    <oc r="D28">
      <v>0</v>
    </oc>
    <nc r="D28"/>
  </rcc>
  <rcc rId="1115" sId="2">
    <oc r="E28">
      <v>30</v>
    </oc>
    <nc r="E28"/>
  </rcc>
  <rcc rId="1116" sId="2">
    <oc r="F28">
      <v>0</v>
    </oc>
    <nc r="F28"/>
  </rcc>
  <rcc rId="1117" sId="2">
    <oc r="G28">
      <v>0</v>
    </oc>
    <nc r="G28"/>
  </rcc>
  <rsnm rId="1118" sheetId="7" oldName="[Kopie von Zeitanalyse_korr_haeg.xlsx]Original" newName="[Kopie von Zeitanalyse_korr_haeg.xlsx]Beispieltag"/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c rId="5" sId="1">
    <nc r="B22" t="inlineStr">
      <is>
        <t>Min.</t>
      </is>
    </nc>
  </rcc>
  <rcc rId="6" sId="1">
    <nc r="C22" t="inlineStr">
      <is>
        <t>Min.</t>
      </is>
    </nc>
  </rcc>
  <rfmt sheetId="1" sqref="B22:C22">
    <dxf>
      <alignment horizontal="right" readingOrder="0"/>
    </dxf>
  </rfmt>
  <rcc rId="7" sId="1">
    <nc r="B33" t="inlineStr">
      <is>
        <t>Min.</t>
      </is>
    </nc>
  </rcc>
  <rcc rId="8" sId="1">
    <nc r="C33" t="inlineStr">
      <is>
        <t>Min.</t>
      </is>
    </nc>
  </rcc>
  <rfmt sheetId="1" sqref="A13:D13">
    <dxf>
      <fill>
        <patternFill patternType="solid">
          <bgColor rgb="FFFFFF00"/>
        </patternFill>
      </fill>
    </dxf>
  </rfmt>
  <rfmt sheetId="1" sqref="D10:D12">
    <dxf>
      <fill>
        <patternFill patternType="solid">
          <bgColor rgb="FFFFFF00"/>
        </patternFill>
      </fill>
    </dxf>
  </rfmt>
  <rfmt sheetId="1" sqref="F10" start="0" length="2147483647">
    <dxf>
      <font>
        <color rgb="FFFF0000"/>
      </font>
    </dxf>
  </rfmt>
  <rfmt sheetId="1" sqref="F10" start="0" length="2147483647">
    <dxf>
      <font>
        <b/>
      </font>
    </dxf>
  </rfmt>
  <rfmt sheetId="1" sqref="F10" start="0" length="2147483647">
    <dxf>
      <font>
        <sz val="14"/>
      </font>
    </dxf>
  </rfmt>
  <rcc rId="9" sId="1">
    <nc r="F10" t="inlineStr">
      <is>
        <t>Ich verstehe die gelb hinterlegten Zahlen nicht: Mehr als 100 Prozent? Negative Leerzeit?</t>
      </is>
    </nc>
  </rcc>
  <rcc rId="10" sId="2">
    <o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</rcc>
  <rcc rId="11" sId="2">
    <oc r="E3" t="inlineStr">
      <is>
        <t>Selbst-bestimmte Zeit (SBZ)
min.</t>
      </is>
    </oc>
    <nc r="E3" t="inlineStr">
      <is>
        <t>Selbst-bestimmte Zeit (SBZ)
Min.</t>
      </is>
    </nc>
  </rcc>
  <rcc rId="12" sId="2">
    <oc r="F3" t="inlineStr">
      <is>
        <t>Fremd-bestimmte  Zeit (FBZ)
min.</t>
      </is>
    </oc>
    <nc r="F3" t="inlineStr">
      <is>
        <t>Fremd-bestimmte  Zeit (FBZ)
Min.</t>
      </is>
    </nc>
  </rcc>
  <rcc rId="13" sId="2" odxf="1" dxf="1">
    <oc r="B12" t="inlineStr">
      <is>
        <t>eingehendes Telefonat zur Rechnungsabklärung von Kunde T</t>
      </is>
    </oc>
    <nc r="B12" t="inlineStr">
      <is>
        <t>Eingehendes Telefonat zur Rechnungsabklärung von Kunde T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4" sId="2" odxf="1" dxf="1">
    <oc r="B13" t="inlineStr">
      <is>
        <t>Vorbereitung für Präsentation der Firma an Firma Hunzliker am Nachmittag</t>
      </is>
    </oc>
    <nc r="B13" t="inlineStr">
      <is>
        <t>Vorbereitung für Kurzpräsentation unserer Firma für Firma Hunzliker am Nachmittag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5" sId="2" odxf="1" dxf="1">
    <oc r="B15" t="inlineStr">
      <is>
        <t>Lagerkontrolle für Produkte welches Patrick für das Projekt X benötigt</t>
      </is>
    </oc>
    <nc r="B15" t="inlineStr">
      <is>
        <t>Lagerkontrolle für Produkte, welche Patrick für das Projekt X benötigt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6" sId="2" odxf="1" dxf="1">
    <oc r="B20" t="inlineStr">
      <is>
        <t>Kurzpräsentation und Vorstellung unserer Firma, sowie Fragerunde</t>
      </is>
    </oc>
    <nc r="B20" t="inlineStr">
      <is>
        <t>Kurzpräsentation und Vorstellung unserer Firma sowie Fragerunde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cc rId="17" sId="2" odxf="1" dxf="1">
    <oc r="B26" t="inlineStr">
      <is>
        <t>Anruf an Firma Meier um genaue Details zu klären</t>
      </is>
    </oc>
    <nc r="B26" t="inlineStr">
      <is>
        <t>Anruf an Firma Meier, um genaue Details zu klären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fmt sheetId="2" sqref="B37:C37">
    <dxf>
      <fill>
        <patternFill patternType="solid">
          <bgColor rgb="FFFFFF00"/>
        </patternFill>
      </fill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>
  <rcc rId="3" sId="1">
    <oc r="B8" t="inlineStr">
      <is>
        <t>h</t>
      </is>
    </oc>
    <nc r="B8" t="inlineStr">
      <is>
        <t>Std.</t>
      </is>
    </nc>
  </rcc>
  <rcc rId="4" sId="1">
    <oc r="C8" t="inlineStr">
      <is>
        <t>h</t>
      </is>
    </oc>
    <nc r="C8" t="inlineStr">
      <is>
        <t>Std.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9" sId="2">
    <oc r="B5" t="inlineStr">
      <is>
        <t>Aufstehen, Frühstück &amp; Weg zur Arbeit</t>
      </is>
    </oc>
    <nc r="B5"/>
  </rcc>
  <rcc rId="1120" sId="2">
    <oc r="B6" t="inlineStr">
      <is>
        <t>Aufstehen, Frühstück &amp; Weg zur Arbeit</t>
      </is>
    </oc>
    <nc r="B6"/>
  </rcc>
  <rcc rId="1121" sId="2">
    <oc r="B7" t="inlineStr">
      <is>
        <t>Aufstehen, Frühstück &amp; Weg zur Arbeit</t>
      </is>
    </oc>
    <nc r="B7"/>
  </rcc>
  <rcc rId="1122" sId="2">
    <oc r="B8" t="inlineStr">
      <is>
        <t>Übersicht über laufende Termine &amp; Tagesplanung</t>
      </is>
    </oc>
    <nc r="B8"/>
  </rcc>
  <rcc rId="1123" sId="2">
    <oc r="B9" t="inlineStr">
      <is>
        <t>Bearbeitung der eingegangen Mails</t>
      </is>
    </oc>
    <nc r="B9"/>
  </rcc>
  <rcc rId="1124" sId="2">
    <oc r="B10" t="inlineStr">
      <is>
        <t>Eingangsrechnungen kontrollieren</t>
      </is>
    </oc>
    <nc r="B10"/>
  </rcc>
  <rcc rId="1125" sId="2">
    <oc r="B11" t="inlineStr">
      <is>
        <t>Ausgangsrechnungen erstellen &amp; Zahlungen erstellen.</t>
      </is>
    </oc>
    <nc r="B11"/>
  </rcc>
  <rcc rId="1126" sId="2">
    <oc r="B12" t="inlineStr">
      <is>
        <t>Eingehendes Telefonat zur Rechnungsabklärung von Kunde T</t>
      </is>
    </oc>
    <nc r="B12"/>
  </rcc>
  <rcc rId="1127" sId="2">
    <oc r="B13" t="inlineStr">
      <is>
        <t>Vorbereitung für Kurzpräsentation unserer Firma für Firma Hunzliker am Nachmittag</t>
      </is>
    </oc>
    <nc r="B13"/>
  </rcc>
  <rcc rId="1128" sId="2">
    <oc r="B14" t="inlineStr">
      <is>
        <t>Patrick braucht Rat für das weitere Vorgehen im Projekt X</t>
      </is>
    </oc>
    <nc r="B14"/>
  </rcc>
  <rcc rId="1129" sId="2">
    <oc r="B15" t="inlineStr">
      <is>
        <t>Lagerkontrolle für Produkte, welche Patrick für das Projekt X benötigt</t>
      </is>
    </oc>
    <nc r="B15"/>
  </rcc>
  <rcc rId="1130" sId="2">
    <oc r="B16" t="inlineStr">
      <is>
        <t>Vorbereitung für das Geschäftsessen mit der Firma Hunzliker</t>
      </is>
    </oc>
    <nc r="B16"/>
  </rcc>
  <rcc rId="1131" sId="2">
    <oc r="B17" t="inlineStr">
      <is>
        <t>Begrüssung der Firma Hunzliker und kurzes Kennenlernen</t>
      </is>
    </oc>
    <nc r="B17"/>
  </rcc>
  <rcc rId="1132" sId="2">
    <oc r="B18" t="inlineStr">
      <is>
        <t>Geschäftsessen mit der Firma Hunzliker</t>
      </is>
    </oc>
    <nc r="B18"/>
  </rcc>
  <rcc rId="1133" sId="2">
    <oc r="B19" t="inlineStr">
      <is>
        <t>Geschäftsessen mit der Firma Hunzliker</t>
      </is>
    </oc>
    <nc r="B19"/>
  </rcc>
  <rcc rId="1134" sId="2">
    <oc r="B20" t="inlineStr">
      <is>
        <t>Kurzpräsentation und Vorstellung unserer Firma sowie Fragerunde</t>
      </is>
    </oc>
    <nc r="B20"/>
  </rcc>
  <rcc rId="1135" sId="2">
    <oc r="B21" t="inlineStr">
      <is>
        <t>Verabschiedung der Firma Hunzliker, Sitzungsprotokoll anfertigen</t>
      </is>
    </oc>
    <nc r="B21"/>
  </rcc>
  <rcc rId="1136" sId="2">
    <oc r="B22" t="inlineStr">
      <is>
        <t>Sitzungsprotokoll erstellen</t>
      </is>
    </oc>
    <nc r="B22"/>
  </rcc>
  <rcc rId="1137" sId="2">
    <oc r="B23" t="inlineStr">
      <is>
        <t>Anruf von Mitarbeiter der Firma Hunzliker, er habe sein Notebook vergessen. Notebook suchen und bereitlegen</t>
      </is>
    </oc>
    <nc r="B23"/>
  </rcc>
  <rcc rId="1138" sId="2">
    <oc r="B24" t="inlineStr">
      <is>
        <t>Sitzung mit Vorgesetzten, um über das Geschäftsessen zu berichten</t>
      </is>
    </oc>
    <nc r="B24"/>
  </rcc>
  <rcc rId="1139" sId="2">
    <oc r="B25" t="inlineStr">
      <is>
        <t>Kaffee mit Vorgesetzten, sowie Vorbereitung der Offerte für Firma Meier vom Vortag</t>
      </is>
    </oc>
    <nc r="B25"/>
  </rcc>
  <rcc rId="1140" sId="2">
    <oc r="B26" t="inlineStr">
      <is>
        <t>Anruf an Firma Meier, um genaue Details zu klären</t>
      </is>
    </oc>
    <nc r="B26"/>
  </rcc>
  <rcc rId="1141" sId="2">
    <oc r="B27" t="inlineStr">
      <is>
        <t>Offerte für Firma Meier berechnen und erstellen. Offerte an Firma Meier versenden.</t>
      </is>
    </oc>
    <nc r="B27"/>
  </rcc>
  <rcc rId="1142" sId="2">
    <oc r="B28" t="inlineStr">
      <is>
        <t>Abschluss der Tagesarbeiten</t>
      </is>
    </oc>
    <nc r="B28"/>
  </rcc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Beispieltag!$A$1:$H$43</formula>
    <oldFormula>Beispieltag!$A$1:$H$43</oldFormula>
  </rdn>
  <rcv guid="{B936C150-9623-4589-81C5-D93BDCDFC9F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0" sId="2">
    <oc r="D1" t="inlineStr">
      <is>
        <t>Montag</t>
      </is>
    </oc>
    <nc r="D1"/>
  </rcc>
  <rcc rId="1151" sId="6">
    <oc r="E3" t="inlineStr">
      <is>
        <t>Selbst-bestimmte Zeit (SBZ)
min.</t>
      </is>
    </oc>
    <nc r="E3" t="inlineStr">
      <is>
        <t>Selbst-bestimmte Zeit (SBZ)
Min.</t>
      </is>
    </nc>
  </rcc>
  <rcc rId="1152" sId="6">
    <oc r="F3" t="inlineStr">
      <is>
        <t>Fremd-bestimmte  Zeit (FBZ)
min.</t>
      </is>
    </oc>
    <nc r="F3" t="inlineStr">
      <is>
        <t>Fremd-bestimmte  Zeit (FBZ)
Min.</t>
      </is>
    </nc>
  </rcc>
  <rcc rId="1153" sId="5">
    <oc r="E3" t="inlineStr">
      <is>
        <t>Selbst-bestimmte Zeit (SBZ)
min.</t>
      </is>
    </oc>
    <nc r="E3" t="inlineStr">
      <is>
        <t>Selbst-bestimmte Zeit (SBZ)
Min.</t>
      </is>
    </nc>
  </rcc>
  <rcc rId="1154" sId="5">
    <oc r="F3" t="inlineStr">
      <is>
        <t>Fremd-bestimmte  Zeit (FBZ)
min.</t>
      </is>
    </oc>
    <nc r="F3" t="inlineStr">
      <is>
        <t>Fremd-bestimmte  Zeit (FBZ)
Min.</t>
      </is>
    </nc>
  </rcc>
  <rcc rId="1155" sId="4">
    <oc r="E3" t="inlineStr">
      <is>
        <t>Selbst-bestimmte Zeit (SBZ)
min.</t>
      </is>
    </oc>
    <nc r="E3" t="inlineStr">
      <is>
        <t>Selbst-bestimmte Zeit (SBZ)
Min.</t>
      </is>
    </nc>
  </rcc>
  <rcc rId="1156" sId="4">
    <oc r="F3" t="inlineStr">
      <is>
        <t>Fremd-bestimmte  Zeit (FBZ)
min.</t>
      </is>
    </oc>
    <nc r="F3" t="inlineStr">
      <is>
        <t>Fremd-bestimmte  Zeit (FBZ)
Min.</t>
      </is>
    </nc>
  </rcc>
  <rcc rId="1157" sId="3">
    <oc r="E3" t="inlineStr">
      <is>
        <t>Selbst-bestimmte Zeit (SBZ)
min.</t>
      </is>
    </oc>
    <nc r="E3" t="inlineStr">
      <is>
        <t>Selbst-bestimmte Zeit (SBZ)
Min.</t>
      </is>
    </nc>
  </rcc>
  <rcc rId="1158" sId="3">
    <oc r="F3" t="inlineStr">
      <is>
        <t>Fremd-bestimmte  Zeit (FBZ)
min.</t>
      </is>
    </oc>
    <nc r="F3" t="inlineStr">
      <is>
        <t>Fremd-bestimmte  Zeit (FBZ)
Min.</t>
      </is>
    </nc>
  </rcc>
  <rcc rId="1159" sId="3">
    <oc r="B3" t="inlineStr">
      <is>
        <r>
          <t>Tätigkeit!</t>
        </r>
        <r>
          <rPr>
            <sz val="10"/>
            <color theme="0"/>
            <rFont val="Arial"/>
            <family val="2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</rcc>
  <rcc rId="1160" sId="4">
    <oc r="B3" t="inlineStr">
      <is>
        <r>
          <t>Tätigkeit!</t>
        </r>
        <r>
          <rPr>
            <sz val="10"/>
            <color theme="0"/>
            <rFont val="Arial"/>
            <family val="2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</rcc>
  <rcc rId="1161" sId="5">
    <oc r="B3" t="inlineStr">
      <is>
        <r>
          <t>Tätigkeit!</t>
        </r>
        <r>
          <rPr>
            <sz val="10"/>
            <color theme="0"/>
            <rFont val="Arial"/>
            <family val="2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</rcc>
  <rcc rId="1162" sId="6">
    <oc r="B3" t="inlineStr">
      <is>
        <r>
          <t>Tätigkeit!</t>
        </r>
        <r>
          <rPr>
            <sz val="10"/>
            <color theme="0"/>
            <rFont val="Arial"/>
            <family val="2"/>
          </rPr>
          <t xml:space="preserve">
Was tue ich wirklich? Ist-Analyse
Werturteilsfrei laufend nachführen.
Anlass/Gesprächspartner nennen. Jede
Störung mit einem  kennzeichnen.
S= Sitzung</t>
        </r>
      </is>
    </oc>
    <nc r="B3" t="inlineStr">
      <is>
        <r>
          <t>Tätigkeit!</t>
        </r>
        <r>
          <rPr>
            <sz val="10"/>
            <color indexed="9"/>
            <rFont val="Arial"/>
            <family val="2"/>
          </rPr>
          <t xml:space="preserve">
Was tue ich wirklich? Ist-Analyse
werturteilsfrei laufend nachführen.
Anlass/Gesprächspartner nennen. Jede
Störung mit einem  kennzeichnen.
S = Sitzung</t>
        </r>
      </is>
    </nc>
  </rcc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Beispieltag!$A$1:$H$43</formula>
    <oldFormula>Beispieltag!$A$1:$H$43</oldFormula>
  </rdn>
  <rcv guid="{B936C150-9623-4589-81C5-D93BDCDFC9F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Beispieltag!$A$1:$H$43</formula>
    <oldFormula>Beispieltag!$A$1:$H$43</oldFormula>
  </rdn>
  <rcv guid="{B936C150-9623-4589-81C5-D93BDCDFC9F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Beispieltag!$A$1:$H$43</formula>
    <oldFormula>Beispieltag!$A$1:$H$43</oldFormula>
  </rdn>
  <rcv guid="{B936C150-9623-4589-81C5-D93BDCDFC9FA}" action="add"/>
</revisions>
</file>

<file path=xl/revisions/revisionLog2.xml><?xml version="1.0" encoding="utf-8"?>
<revisions xmlns="http://schemas.openxmlformats.org/spreadsheetml/2006/main" xmlns:r="http://schemas.openxmlformats.org/officeDocument/2006/relationships">
  <rcc rId="1" sId="1">
    <oc r="A18" t="inlineStr">
      <is>
        <t>Sitzungen</t>
      </is>
    </oc>
    <nc r="A18" t="inlineStr">
      <is>
        <t>Sitzungen/Meeting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2" ua="1" sId="1">
    <nc r="A18" t="inlineStr">
      <is>
        <t>Sitzungen</t>
      </is>
    </nc>
  </rcc>
  <rcft rId="1" ua="1" sheetId="1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936C150_9623_4589_81C5_D93BDCDFC9FA_.wvu.PrintArea" hidden="1" oldHidden="1">
    <formula>Auswertung!$A$1:$E$39</formula>
  </rdn>
  <rdn rId="0" localSheetId="2" customView="1" name="Z_B936C150_9623_4589_81C5_D93BDCDFC9FA_.wvu.PrintArea" hidden="1" oldHidden="1">
    <formula>'Tag 1'!$A$1:$H$43</formula>
  </rdn>
  <rdn rId="0" localSheetId="3" customView="1" name="Z_B936C150_9623_4589_81C5_D93BDCDFC9FA_.wvu.PrintArea" hidden="1" oldHidden="1">
    <formula>'Tag 2'!$A$1:$H$43</formula>
  </rdn>
  <rdn rId="0" localSheetId="4" customView="1" name="Z_B936C150_9623_4589_81C5_D93BDCDFC9FA_.wvu.PrintArea" hidden="1" oldHidden="1">
    <formula>'Tag 3'!$A$1:$H$43</formula>
  </rdn>
  <rdn rId="0" localSheetId="5" customView="1" name="Z_B936C150_9623_4589_81C5_D93BDCDFC9FA_.wvu.PrintArea" hidden="1" oldHidden="1">
    <formula>'Tag 4'!$A$1:$H$43</formula>
  </rdn>
  <rdn rId="0" localSheetId="6" customView="1" name="Z_B936C150_9623_4589_81C5_D93BDCDFC9FA_.wvu.PrintArea" hidden="1" oldHidden="1">
    <formula>'Tag 5'!$A$1:$H$43</formula>
  </rdn>
  <rdn rId="0" localSheetId="7" customView="1" name="Z_B936C150_9623_4589_81C5_D93BDCDFC9FA_.wvu.PrintArea" hidden="1" oldHidden="1">
    <formula>Original!$A$1:$H$43</formula>
  </rdn>
  <rcv guid="{B936C150-9623-4589-81C5-D93BDCDFC9F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" sId="1" ref="A13:XFD13" action="deleteRow">
    <undo index="0" exp="area" dr="B10:B13" r="B15" sId="1"/>
    <rfmt sheetId="1" xfDxf="1" sqref="A13:XFD13" start="0" length="0"/>
    <rcc rId="0" sId="1" dxf="1">
      <nc r="A13" t="inlineStr">
        <is>
          <t>Leerzeit</t>
        </is>
      </nc>
      <ndxf>
        <fill>
          <patternFill patternType="solid">
            <bgColor rgb="FFFFFF00"/>
          </patternFill>
        </fill>
        <border outline="0">
          <left style="thin">
            <color indexed="64"/>
          </left>
        </border>
      </ndxf>
    </rcc>
    <rcc rId="0" sId="1" dxf="1">
      <nc r="B13">
        <f>('Tag 1'!C37+'Tag 2'!C37+'Tag 3'!C37+'Tag 4'!C37+'Tag 5'!C37)/60</f>
      </nc>
      <ndxf>
        <numFmt numFmtId="164" formatCode="0.0"/>
        <fill>
          <patternFill patternType="solid">
            <bgColor rgb="FFFFFF00"/>
          </patternFill>
        </fill>
        <alignment vertical="top" wrapText="1" readingOrder="0"/>
      </ndxf>
    </rcc>
    <rcc rId="0" sId="1" dxf="1">
      <nc r="C13">
        <f>B13/$C$3</f>
      </nc>
      <ndxf>
        <numFmt numFmtId="164" formatCode="0.0"/>
        <fill>
          <patternFill patternType="solid">
            <bgColor rgb="FFFFFF00"/>
          </patternFill>
        </fill>
        <alignment vertical="top" wrapText="1" readingOrder="0"/>
      </ndxf>
    </rcc>
    <rcc rId="0" sId="1" dxf="1">
      <nc r="D13">
        <f>C13/$C$15*100</f>
      </nc>
      <ndxf>
        <font>
          <i/>
          <sz val="10"/>
          <color auto="1"/>
          <name val="Arial"/>
          <scheme val="none"/>
        </font>
        <numFmt numFmtId="1" formatCode="0"/>
        <fill>
          <patternFill patternType="solid">
            <bgColor rgb="FFFFFF00"/>
          </patternFill>
        </fill>
        <alignment vertical="top" wrapText="1" readingOrder="0"/>
        <border outline="0">
          <right style="thin">
            <color indexed="64"/>
          </right>
        </border>
      </ndxf>
    </rcc>
    <rfmt sheetId="1" sqref="E13" start="0" length="0">
      <dxf>
        <alignment vertical="top" wrapText="1" readingOrder="0"/>
      </dxf>
    </rfmt>
    <rfmt sheetId="1" sqref="I13" start="0" length="0">
      <dxf/>
    </rfmt>
  </rrc>
  <rcc rId="26" sId="2">
    <oc r="C37">
      <f>C42-SUM(C33:C35)</f>
    </oc>
    <nc r="C37"/>
  </rcc>
  <rcc rId="27" sId="2">
    <oc r="B37" t="inlineStr">
      <is>
        <t>Leerzeit</t>
      </is>
    </oc>
    <nc r="B37"/>
  </rcc>
  <rfmt sheetId="2" sqref="C37">
    <dxf>
      <fill>
        <patternFill patternType="none">
          <bgColor auto="1"/>
        </patternFill>
      </fill>
    </dxf>
  </rfmt>
  <rfmt sheetId="2" sqref="B37">
    <dxf>
      <fill>
        <patternFill patternType="none">
          <bgColor auto="1"/>
        </patternFill>
      </fill>
    </dxf>
  </rfmt>
  <rcc rId="28" sId="3">
    <oc r="B37" t="inlineStr">
      <is>
        <t>Leerzeit</t>
      </is>
    </oc>
    <nc r="B37"/>
  </rcc>
  <rcc rId="29" sId="3">
    <oc r="C37">
      <f>C42-SUM(C33:C35)</f>
    </oc>
    <nc r="C37"/>
  </rcc>
  <rcc rId="30" sId="4">
    <oc r="B37" t="inlineStr">
      <is>
        <t>Leerzeit</t>
      </is>
    </oc>
    <nc r="B37"/>
  </rcc>
  <rcc rId="31" sId="4">
    <oc r="C37">
      <f>C42-SUM(C33:C35)</f>
    </oc>
    <nc r="C37"/>
  </rcc>
  <rcc rId="32" sId="5">
    <oc r="B37" t="inlineStr">
      <is>
        <t>Leerzeit</t>
      </is>
    </oc>
    <nc r="B37"/>
  </rcc>
  <rcc rId="33" sId="5">
    <oc r="C37">
      <f>C42-SUM(C33:C35)</f>
    </oc>
    <nc r="C37"/>
  </rcc>
  <rcc rId="34" sId="6">
    <oc r="B37" t="inlineStr">
      <is>
        <t>Leerzeit</t>
      </is>
    </oc>
    <nc r="B37"/>
  </rcc>
  <rcc rId="35" sId="6">
    <oc r="C37">
      <f>C42-SUM(C33:C35)</f>
    </oc>
    <nc r="C37"/>
  </rcc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Original!$A$1:$H$43</formula>
    <oldFormula>Original!$A$1:$H$43</oldFormula>
  </rdn>
  <rcv guid="{B936C150-9623-4589-81C5-D93BDCDFC9F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:D12">
    <dxf>
      <fill>
        <patternFill patternType="none">
          <bgColor auto="1"/>
        </patternFill>
      </fill>
    </dxf>
  </rfmt>
  <rcc rId="43" sId="1">
    <oc r="F10" t="inlineStr">
      <is>
        <t>Ich verstehe die gelb hinterlegten Zahlen nicht: Mehr als 100 Prozent? Negative Leerzeit?</t>
      </is>
    </oc>
    <nc r="F10"/>
  </rcc>
  <rcc rId="44" sId="7">
    <oc r="B37" t="inlineStr">
      <is>
        <t>Leerzeit</t>
      </is>
    </oc>
    <nc r="B37"/>
  </rcc>
  <rcc rId="45" sId="7">
    <oc r="C37">
      <f>C42-SUM(C33:C35)</f>
    </oc>
    <nc r="C37"/>
  </rcc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Original!$A$1:$H$43</formula>
    <oldFormula>Original!$A$1:$H$43</oldFormula>
  </rdn>
  <rcv guid="{B936C150-9623-4589-81C5-D93BDCDFC9F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3">
    <nc r="C4">
      <v>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Original!$A$1:$H$43</formula>
    <oldFormula>Original!$A$1:$H$43</oldFormula>
  </rdn>
  <rcv guid="{B936C150-9623-4589-81C5-D93BDCDFC9F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" start="0" length="0">
    <dxf>
      <font>
        <color theme="0"/>
      </font>
      <fill>
        <patternFill patternType="solid">
          <bgColor theme="4"/>
        </patternFill>
      </fill>
    </dxf>
  </rfmt>
  <rfmt sheetId="3" sqref="B3" start="0" length="0">
    <dxf>
      <font>
        <color theme="0"/>
      </font>
      <fill>
        <patternFill patternType="solid">
          <bgColor theme="4"/>
        </patternFill>
      </fill>
    </dxf>
  </rfmt>
  <rfmt sheetId="3" sqref="C3" start="0" length="0">
    <dxf>
      <font>
        <color theme="0"/>
      </font>
      <fill>
        <patternFill patternType="solid">
          <bgColor theme="4"/>
        </patternFill>
      </fill>
    </dxf>
  </rfmt>
  <rfmt sheetId="3" sqref="D3" start="0" length="0">
    <dxf>
      <font>
        <color theme="0"/>
      </font>
      <fill>
        <patternFill patternType="solid">
          <bgColor theme="4"/>
        </patternFill>
      </fill>
    </dxf>
  </rfmt>
  <rfmt sheetId="3" sqref="E3" start="0" length="0">
    <dxf>
      <font>
        <color theme="0"/>
      </font>
      <fill>
        <patternFill patternType="solid">
          <bgColor theme="4"/>
        </patternFill>
      </fill>
    </dxf>
  </rfmt>
  <rfmt sheetId="3" sqref="F3" start="0" length="0">
    <dxf>
      <font>
        <color theme="0"/>
      </font>
      <fill>
        <patternFill patternType="solid">
          <bgColor theme="4"/>
        </patternFill>
      </fill>
      <alignment horizontal="left" readingOrder="0"/>
    </dxf>
  </rfmt>
  <rfmt sheetId="3" sqref="G3" start="0" length="0">
    <dxf>
      <font>
        <color theme="0"/>
      </font>
      <fill>
        <patternFill patternType="solid">
          <bgColor theme="4"/>
        </patternFill>
      </fill>
    </dxf>
  </rfmt>
  <rfmt sheetId="3" sqref="H3" start="0" length="0">
    <dxf>
      <font>
        <color theme="0"/>
      </font>
      <fill>
        <patternFill patternType="solid">
          <bgColor theme="4"/>
        </patternFill>
      </fill>
    </dxf>
  </rfmt>
  <rfmt sheetId="3" sqref="B22" start="0" length="2147483647">
    <dxf>
      <font>
        <color theme="0"/>
      </font>
    </dxf>
  </rfmt>
  <rfmt sheetId="3" sqref="A3:H3" start="0" length="2147483647">
    <dxf>
      <font>
        <color theme="0"/>
      </font>
    </dxf>
  </rfmt>
  <rfmt sheetId="4" sqref="A3" start="0" length="0">
    <dxf>
      <font>
        <color theme="0"/>
      </font>
      <fill>
        <patternFill patternType="solid">
          <bgColor theme="4"/>
        </patternFill>
      </fill>
    </dxf>
  </rfmt>
  <rfmt sheetId="4" sqref="B3" start="0" length="0">
    <dxf>
      <font>
        <color theme="0"/>
      </font>
      <fill>
        <patternFill patternType="solid">
          <bgColor theme="4"/>
        </patternFill>
      </fill>
    </dxf>
  </rfmt>
  <rfmt sheetId="4" sqref="C3" start="0" length="0">
    <dxf>
      <font>
        <color theme="0"/>
      </font>
      <fill>
        <patternFill patternType="solid">
          <bgColor theme="4"/>
        </patternFill>
      </fill>
    </dxf>
  </rfmt>
  <rfmt sheetId="4" sqref="D3" start="0" length="0">
    <dxf>
      <font>
        <color theme="0"/>
      </font>
      <fill>
        <patternFill patternType="solid">
          <bgColor theme="4"/>
        </patternFill>
      </fill>
    </dxf>
  </rfmt>
  <rfmt sheetId="4" sqref="E3" start="0" length="0">
    <dxf>
      <font>
        <color theme="0"/>
      </font>
      <fill>
        <patternFill patternType="solid">
          <bgColor theme="4"/>
        </patternFill>
      </fill>
    </dxf>
  </rfmt>
  <rfmt sheetId="4" sqref="F3" start="0" length="0">
    <dxf>
      <font>
        <color theme="0"/>
      </font>
      <fill>
        <patternFill patternType="solid">
          <bgColor theme="4"/>
        </patternFill>
      </fill>
      <alignment horizontal="left" readingOrder="0"/>
    </dxf>
  </rfmt>
  <rfmt sheetId="4" sqref="G3" start="0" length="0">
    <dxf>
      <font>
        <color theme="0"/>
      </font>
      <fill>
        <patternFill patternType="solid">
          <bgColor theme="4"/>
        </patternFill>
      </fill>
    </dxf>
  </rfmt>
  <rfmt sheetId="4" sqref="H3" start="0" length="0">
    <dxf>
      <font>
        <color theme="0"/>
      </font>
      <fill>
        <patternFill patternType="solid">
          <bgColor theme="4"/>
        </patternFill>
      </fill>
    </dxf>
  </rfmt>
  <rfmt sheetId="4" sqref="A3:H3" start="0" length="2147483647">
    <dxf>
      <font>
        <color theme="0"/>
      </font>
    </dxf>
  </rfmt>
  <rfmt sheetId="5" sqref="A3" start="0" length="0">
    <dxf>
      <font>
        <color theme="0"/>
      </font>
      <fill>
        <patternFill patternType="solid">
          <bgColor theme="4"/>
        </patternFill>
      </fill>
    </dxf>
  </rfmt>
  <rfmt sheetId="5" sqref="B3" start="0" length="0">
    <dxf>
      <font>
        <color theme="0"/>
      </font>
      <fill>
        <patternFill patternType="solid">
          <bgColor theme="4"/>
        </patternFill>
      </fill>
    </dxf>
  </rfmt>
  <rfmt sheetId="5" sqref="C3" start="0" length="0">
    <dxf>
      <font>
        <color theme="0"/>
      </font>
      <fill>
        <patternFill patternType="solid">
          <bgColor theme="4"/>
        </patternFill>
      </fill>
    </dxf>
  </rfmt>
  <rfmt sheetId="5" sqref="D3" start="0" length="0">
    <dxf>
      <font>
        <color theme="0"/>
      </font>
      <fill>
        <patternFill patternType="solid">
          <bgColor theme="4"/>
        </patternFill>
      </fill>
    </dxf>
  </rfmt>
  <rfmt sheetId="5" sqref="E3" start="0" length="0">
    <dxf>
      <font>
        <color theme="0"/>
      </font>
      <fill>
        <patternFill patternType="solid">
          <bgColor theme="4"/>
        </patternFill>
      </fill>
    </dxf>
  </rfmt>
  <rfmt sheetId="5" sqref="F3" start="0" length="0">
    <dxf>
      <font>
        <color theme="0"/>
      </font>
      <fill>
        <patternFill patternType="solid">
          <bgColor theme="4"/>
        </patternFill>
      </fill>
      <alignment horizontal="left" readingOrder="0"/>
    </dxf>
  </rfmt>
  <rfmt sheetId="5" sqref="G3" start="0" length="0">
    <dxf>
      <font>
        <color theme="0"/>
      </font>
      <fill>
        <patternFill patternType="solid">
          <bgColor theme="4"/>
        </patternFill>
      </fill>
    </dxf>
  </rfmt>
  <rfmt sheetId="5" sqref="H3" start="0" length="0">
    <dxf>
      <font>
        <color theme="0"/>
      </font>
      <fill>
        <patternFill patternType="solid">
          <bgColor theme="4"/>
        </patternFill>
      </fill>
    </dxf>
  </rfmt>
  <rfmt sheetId="5" sqref="A3:H3" start="0" length="2147483647">
    <dxf>
      <font>
        <color theme="0"/>
      </font>
    </dxf>
  </rfmt>
  <rfmt sheetId="6" sqref="A3" start="0" length="0">
    <dxf>
      <font>
        <color theme="0"/>
      </font>
      <fill>
        <patternFill patternType="solid">
          <bgColor theme="4"/>
        </patternFill>
      </fill>
    </dxf>
  </rfmt>
  <rfmt sheetId="6" sqref="B3" start="0" length="0">
    <dxf>
      <font>
        <color theme="0"/>
      </font>
      <fill>
        <patternFill patternType="solid">
          <bgColor theme="4"/>
        </patternFill>
      </fill>
    </dxf>
  </rfmt>
  <rfmt sheetId="6" sqref="C3" start="0" length="0">
    <dxf>
      <font>
        <color theme="0"/>
      </font>
      <fill>
        <patternFill patternType="solid">
          <bgColor theme="4"/>
        </patternFill>
      </fill>
    </dxf>
  </rfmt>
  <rfmt sheetId="6" sqref="D3" start="0" length="0">
    <dxf>
      <font>
        <color theme="0"/>
      </font>
      <fill>
        <patternFill patternType="solid">
          <bgColor theme="4"/>
        </patternFill>
      </fill>
    </dxf>
  </rfmt>
  <rfmt sheetId="6" sqref="E3" start="0" length="0">
    <dxf>
      <font>
        <color theme="0"/>
      </font>
      <fill>
        <patternFill patternType="solid">
          <bgColor theme="4"/>
        </patternFill>
      </fill>
    </dxf>
  </rfmt>
  <rfmt sheetId="6" sqref="F3" start="0" length="0">
    <dxf>
      <font>
        <color theme="0"/>
      </font>
      <fill>
        <patternFill patternType="solid">
          <bgColor theme="4"/>
        </patternFill>
      </fill>
      <alignment horizontal="left" readingOrder="0"/>
    </dxf>
  </rfmt>
  <rfmt sheetId="6" sqref="G3" start="0" length="0">
    <dxf>
      <font>
        <color theme="0"/>
      </font>
      <fill>
        <patternFill patternType="solid">
          <bgColor theme="4"/>
        </patternFill>
      </fill>
    </dxf>
  </rfmt>
  <rfmt sheetId="6" sqref="H3" start="0" length="0">
    <dxf>
      <font>
        <color theme="0"/>
      </font>
      <fill>
        <patternFill patternType="solid">
          <bgColor theme="4"/>
        </patternFill>
      </fill>
    </dxf>
  </rfmt>
  <rfmt sheetId="6" sqref="A3:H3" start="0" length="2147483647">
    <dxf>
      <font>
        <color theme="0"/>
      </font>
    </dxf>
  </rfmt>
  <rcv guid="{B936C150-9623-4589-81C5-D93BDCDFC9FA}" action="delete"/>
  <rdn rId="0" localSheetId="1" customView="1" name="Z_B936C150_9623_4589_81C5_D93BDCDFC9FA_.wvu.PrintArea" hidden="1" oldHidden="1">
    <formula>Auswertung!$A$1:$E$38</formula>
    <oldFormula>Auswertung!$A$1:$E$38</oldFormula>
  </rdn>
  <rdn rId="0" localSheetId="2" customView="1" name="Z_B936C150_9623_4589_81C5_D93BDCDFC9FA_.wvu.PrintArea" hidden="1" oldHidden="1">
    <formula>'Tag 1'!$A$1:$H$43</formula>
    <oldFormula>'Tag 1'!$A$1:$H$43</oldFormula>
  </rdn>
  <rdn rId="0" localSheetId="3" customView="1" name="Z_B936C150_9623_4589_81C5_D93BDCDFC9FA_.wvu.PrintArea" hidden="1" oldHidden="1">
    <formula>'Tag 2'!$A$1:$H$43</formula>
    <oldFormula>'Tag 2'!$A$1:$H$43</oldFormula>
  </rdn>
  <rdn rId="0" localSheetId="4" customView="1" name="Z_B936C150_9623_4589_81C5_D93BDCDFC9FA_.wvu.PrintArea" hidden="1" oldHidden="1">
    <formula>'Tag 3'!$A$1:$H$43</formula>
    <oldFormula>'Tag 3'!$A$1:$H$43</oldFormula>
  </rdn>
  <rdn rId="0" localSheetId="5" customView="1" name="Z_B936C150_9623_4589_81C5_D93BDCDFC9FA_.wvu.PrintArea" hidden="1" oldHidden="1">
    <formula>'Tag 4'!$A$1:$H$43</formula>
    <oldFormula>'Tag 4'!$A$1:$H$43</oldFormula>
  </rdn>
  <rdn rId="0" localSheetId="6" customView="1" name="Z_B936C150_9623_4589_81C5_D93BDCDFC9FA_.wvu.PrintArea" hidden="1" oldHidden="1">
    <formula>'Tag 5'!$A$1:$H$43</formula>
    <oldFormula>'Tag 5'!$A$1:$H$43</oldFormula>
  </rdn>
  <rdn rId="0" localSheetId="7" customView="1" name="Z_B936C150_9623_4589_81C5_D93BDCDFC9FA_.wvu.PrintArea" hidden="1" oldHidden="1">
    <formula>Original!$A$1:$H$43</formula>
    <oldFormula>Original!$A$1:$H$43</oldFormula>
  </rdn>
  <rcv guid="{B936C150-9623-4589-81C5-D93BDCDFC9FA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B39" sqref="B39"/>
    </sheetView>
  </sheetViews>
  <sheetFormatPr baseColWidth="10" defaultColWidth="9.140625" defaultRowHeight="12.75"/>
  <cols>
    <col min="1" max="1" width="18.42578125" customWidth="1"/>
    <col min="2" max="2" width="11.28515625" customWidth="1"/>
    <col min="3" max="3" width="9.140625" bestFit="1" customWidth="1"/>
    <col min="4" max="4" width="11.140625" customWidth="1"/>
    <col min="5" max="5" width="6.28515625" customWidth="1"/>
    <col min="6" max="6" width="10.5703125" customWidth="1"/>
    <col min="7" max="7" width="11.5703125" customWidth="1"/>
    <col min="8" max="8" width="9.140625" bestFit="1" customWidth="1"/>
    <col min="9" max="9" width="5.85546875" customWidth="1"/>
    <col min="10" max="10" width="11.140625" customWidth="1"/>
    <col min="11" max="11" width="12.7109375" customWidth="1"/>
    <col min="12" max="12" width="9.140625" customWidth="1"/>
    <col min="13" max="13" width="18.140625" customWidth="1"/>
  </cols>
  <sheetData>
    <row r="1" spans="1:13" ht="15.75">
      <c r="A1" s="3" t="s">
        <v>0</v>
      </c>
    </row>
    <row r="3" spans="1:13">
      <c r="A3" s="56" t="s">
        <v>62</v>
      </c>
      <c r="B3" s="57"/>
      <c r="C3" s="58">
        <v>5</v>
      </c>
      <c r="D3" s="59"/>
    </row>
    <row r="4" spans="1:13">
      <c r="A4" s="60"/>
      <c r="B4" s="59"/>
      <c r="C4" s="59"/>
      <c r="D4" s="59"/>
      <c r="K4" s="32"/>
      <c r="L4" s="32"/>
      <c r="M4" s="32"/>
    </row>
    <row r="5" spans="1:13">
      <c r="A5" s="61" t="s">
        <v>63</v>
      </c>
      <c r="B5" s="47"/>
      <c r="C5" s="47"/>
      <c r="D5" s="48"/>
    </row>
    <row r="6" spans="1:13">
      <c r="A6" s="62"/>
      <c r="B6" s="50"/>
      <c r="C6" s="50"/>
      <c r="D6" s="51"/>
    </row>
    <row r="7" spans="1:13">
      <c r="A7" s="63"/>
      <c r="B7" s="52" t="s">
        <v>64</v>
      </c>
      <c r="C7" s="53" t="s">
        <v>89</v>
      </c>
      <c r="D7" s="54" t="s">
        <v>52</v>
      </c>
      <c r="E7" s="34"/>
    </row>
    <row r="8" spans="1:13">
      <c r="A8" s="33"/>
      <c r="B8" s="35" t="s">
        <v>90</v>
      </c>
      <c r="C8" s="42" t="s">
        <v>90</v>
      </c>
      <c r="D8" s="37"/>
      <c r="I8" s="32"/>
    </row>
    <row r="9" spans="1:13">
      <c r="A9" s="33"/>
      <c r="B9" s="14" t="s">
        <v>66</v>
      </c>
      <c r="C9" s="32"/>
      <c r="D9" s="37"/>
      <c r="E9" s="14"/>
      <c r="I9" s="32"/>
    </row>
    <row r="10" spans="1:13" ht="18">
      <c r="A10" s="16" t="s">
        <v>32</v>
      </c>
      <c r="B10" s="39">
        <f>('Tag 1'!C33+'Tag 2'!C33+'Tag 3'!C33+'Tag 4'!C33+'Tag 5'!C33)/60</f>
        <v>0</v>
      </c>
      <c r="C10" s="39">
        <f>B10/$C$3</f>
        <v>0</v>
      </c>
      <c r="D10" s="73" t="e">
        <f>C10/$C$14*100</f>
        <v>#DIV/0!</v>
      </c>
      <c r="E10" s="14"/>
      <c r="F10" s="70"/>
      <c r="I10" s="32"/>
    </row>
    <row r="11" spans="1:13">
      <c r="A11" s="16" t="s">
        <v>33</v>
      </c>
      <c r="B11" s="39">
        <f>('Tag 1'!C34+'Tag 2'!C34+'Tag 3'!C34+'Tag 4'!C34+'Tag 5'!C34)/60</f>
        <v>0</v>
      </c>
      <c r="C11" s="39">
        <f>B11/$C$3</f>
        <v>0</v>
      </c>
      <c r="D11" s="73" t="e">
        <f>C11/$C$14*100</f>
        <v>#DIV/0!</v>
      </c>
      <c r="E11" s="14"/>
      <c r="I11" s="32"/>
    </row>
    <row r="12" spans="1:13">
      <c r="A12" s="16" t="s">
        <v>34</v>
      </c>
      <c r="B12" s="39">
        <f>('Tag 1'!C35+'Tag 2'!C35+'Tag 3'!C35+'Tag 4'!C35+'Tag 5'!C35)/60</f>
        <v>0</v>
      </c>
      <c r="C12" s="39">
        <f>B12/$C$3</f>
        <v>0</v>
      </c>
      <c r="D12" s="73" t="e">
        <f>C12/$C$14*100</f>
        <v>#DIV/0!</v>
      </c>
      <c r="E12" s="14"/>
      <c r="I12" s="32"/>
    </row>
    <row r="13" spans="1:13">
      <c r="A13" s="16"/>
      <c r="C13" s="14"/>
      <c r="D13" s="38"/>
      <c r="E13" s="14"/>
      <c r="I13" s="32"/>
    </row>
    <row r="14" spans="1:13">
      <c r="A14" s="64" t="s">
        <v>64</v>
      </c>
      <c r="B14" s="65">
        <f>SUM(B10:B12)</f>
        <v>0</v>
      </c>
      <c r="C14" s="66">
        <f>SUM(C10:C13)</f>
        <v>0</v>
      </c>
      <c r="D14" s="67" t="e">
        <f>C14/$C$14*100</f>
        <v>#DIV/0!</v>
      </c>
      <c r="E14" s="32"/>
      <c r="H14" s="32"/>
      <c r="I14" s="32"/>
      <c r="J14" s="32"/>
      <c r="L14" s="32"/>
    </row>
    <row r="15" spans="1:13">
      <c r="A15" s="14"/>
      <c r="B15" s="14"/>
      <c r="C15" s="14"/>
      <c r="D15" s="41"/>
      <c r="E15" s="32"/>
      <c r="H15" s="32"/>
      <c r="I15" s="32"/>
      <c r="J15" s="32"/>
      <c r="L15" s="32"/>
    </row>
    <row r="16" spans="1:13">
      <c r="A16" s="32"/>
      <c r="B16" s="32"/>
      <c r="C16" s="32"/>
      <c r="D16" s="32"/>
      <c r="E16" s="32"/>
      <c r="F16" s="32"/>
      <c r="G16" s="32"/>
      <c r="H16" s="32"/>
      <c r="I16" s="32"/>
      <c r="J16" s="32"/>
      <c r="L16" s="32"/>
    </row>
    <row r="17" spans="1:9">
      <c r="A17" s="46" t="s">
        <v>42</v>
      </c>
      <c r="B17" s="47"/>
      <c r="C17" s="47"/>
      <c r="D17" s="48"/>
      <c r="E17" s="32"/>
      <c r="F17" s="32"/>
      <c r="H17" s="32"/>
      <c r="I17" s="32"/>
    </row>
    <row r="18" spans="1:9">
      <c r="A18" s="49"/>
      <c r="B18" s="50"/>
      <c r="C18" s="50"/>
      <c r="D18" s="51"/>
    </row>
    <row r="19" spans="1:9">
      <c r="A19" s="49"/>
      <c r="B19" s="52" t="s">
        <v>64</v>
      </c>
      <c r="C19" s="53" t="s">
        <v>89</v>
      </c>
      <c r="D19" s="54" t="s">
        <v>52</v>
      </c>
    </row>
    <row r="20" spans="1:9">
      <c r="A20" s="49"/>
      <c r="B20" s="55" t="s">
        <v>65</v>
      </c>
      <c r="C20" s="52"/>
      <c r="D20" s="51"/>
    </row>
    <row r="21" spans="1:9">
      <c r="A21" s="16"/>
      <c r="B21" s="69" t="s">
        <v>91</v>
      </c>
      <c r="C21" s="42" t="s">
        <v>91</v>
      </c>
      <c r="D21" s="36"/>
    </row>
    <row r="22" spans="1:9">
      <c r="A22" s="16" t="s">
        <v>44</v>
      </c>
      <c r="B22" s="29" t="e">
        <f>('Tag 1'!G31/100*'Tag 1'!G34)+('Tag 2'!G31/100*'Tag 2'!G34)+('Tag 3'!G31/100*'Tag 3'!G34)+('Tag 4'!G31/100*'Tag 4'!G34)+('Tag 5'!G31/100*'Tag 5'!G34)</f>
        <v>#DIV/0!</v>
      </c>
      <c r="C22" s="32" t="e">
        <f>B22/$C$3</f>
        <v>#DIV/0!</v>
      </c>
      <c r="D22" s="68" t="e">
        <f>100/$B$26*B22</f>
        <v>#DIV/0!</v>
      </c>
    </row>
    <row r="23" spans="1:9">
      <c r="A23" s="16" t="s">
        <v>45</v>
      </c>
      <c r="B23" s="29" t="e">
        <f>('Tag 1'!G31/100*'Tag 1'!G35)+('Tag 2'!G31/100*'Tag 2'!G35)+('Tag 3'!G31/100*'Tag 3'!G35)+('Tag 4'!G31/100*'Tag 4'!G35)+('Tag 5'!G31/100*'Tag 5'!G35)</f>
        <v>#DIV/0!</v>
      </c>
      <c r="C23" s="32" t="e">
        <f>B23/$C$3</f>
        <v>#DIV/0!</v>
      </c>
      <c r="D23" s="68" t="e">
        <f>100/$B$26*B23</f>
        <v>#DIV/0!</v>
      </c>
    </row>
    <row r="24" spans="1:9">
      <c r="A24" s="16" t="s">
        <v>46</v>
      </c>
      <c r="B24" s="29" t="e">
        <f>('Tag 1'!G31/100*'Tag 1'!G36)+('Tag 2'!G31/100*'Tag 2'!G36)+('Tag 3'!G31/100*'Tag 3'!G36)+('Tag 4'!G31/100*'Tag 4'!G36)+('Tag 5'!G31/100*'Tag 5'!G36)</f>
        <v>#DIV/0!</v>
      </c>
      <c r="C24" s="32" t="e">
        <f>B24/$C$3</f>
        <v>#DIV/0!</v>
      </c>
      <c r="D24" s="68" t="e">
        <f>100/$B$26*B24</f>
        <v>#DIV/0!</v>
      </c>
    </row>
    <row r="25" spans="1:9">
      <c r="A25" s="16"/>
      <c r="B25" s="29"/>
      <c r="C25" s="32"/>
      <c r="D25" s="37"/>
    </row>
    <row r="26" spans="1:9">
      <c r="A26" s="20" t="s">
        <v>64</v>
      </c>
      <c r="B26" s="22" t="e">
        <f>SUM(B22:B25)</f>
        <v>#DIV/0!</v>
      </c>
      <c r="C26" s="22" t="e">
        <f>SUM(C22:C25)</f>
        <v>#DIV/0!</v>
      </c>
      <c r="D26" s="40">
        <v>100</v>
      </c>
    </row>
    <row r="28" spans="1:9">
      <c r="A28" s="46" t="s">
        <v>4</v>
      </c>
      <c r="B28" s="47"/>
      <c r="C28" s="47"/>
      <c r="D28" s="48"/>
    </row>
    <row r="29" spans="1:9">
      <c r="A29" s="49"/>
      <c r="B29" s="50"/>
      <c r="C29" s="50"/>
      <c r="D29" s="51"/>
    </row>
    <row r="30" spans="1:9">
      <c r="A30" s="49"/>
      <c r="B30" s="52" t="s">
        <v>64</v>
      </c>
      <c r="C30" s="53" t="s">
        <v>89</v>
      </c>
      <c r="D30" s="54" t="s">
        <v>52</v>
      </c>
    </row>
    <row r="31" spans="1:9">
      <c r="A31" s="49"/>
      <c r="B31" s="55" t="s">
        <v>65</v>
      </c>
      <c r="C31" s="52"/>
      <c r="D31" s="51"/>
    </row>
    <row r="32" spans="1:9">
      <c r="A32" s="16"/>
      <c r="B32" s="35" t="s">
        <v>91</v>
      </c>
      <c r="C32" s="35" t="s">
        <v>91</v>
      </c>
      <c r="D32" s="36"/>
    </row>
    <row r="33" spans="1:4">
      <c r="A33" s="16" t="s">
        <v>44</v>
      </c>
      <c r="B33" s="29" t="e">
        <f>'Tag 1'!$G$38/100*'Tag 1'!G40+('Tag 2'!$G$38/100*'Tag 2'!G40)+('Tag 3'!$G$38/100*'Tag 3'!G40)+('Tag 4'!$G$38/100*'Tag 4'!G40)+('Tag 5'!$G$38/100*'Tag 5'!G40)</f>
        <v>#DIV/0!</v>
      </c>
      <c r="C33" s="32" t="e">
        <f>B33/$C$3</f>
        <v>#DIV/0!</v>
      </c>
      <c r="D33" s="37" t="e">
        <f>B33/$B$37*100</f>
        <v>#DIV/0!</v>
      </c>
    </row>
    <row r="34" spans="1:4">
      <c r="A34" s="16" t="s">
        <v>45</v>
      </c>
      <c r="B34" s="29" t="e">
        <f>'Tag 1'!$G$38/100*'Tag 1'!G41+('Tag 2'!$G$38/100*'Tag 2'!G41)+('Tag 3'!$G$38/100*'Tag 3'!G41)+('Tag 4'!$G$38/100*'Tag 4'!G41)+('Tag 5'!$G$38/100*'Tag 5'!G41)</f>
        <v>#DIV/0!</v>
      </c>
      <c r="C34" s="32" t="e">
        <f>B34/$C$3</f>
        <v>#DIV/0!</v>
      </c>
      <c r="D34" s="37" t="e">
        <f>B34/$B$37*100</f>
        <v>#DIV/0!</v>
      </c>
    </row>
    <row r="35" spans="1:4">
      <c r="A35" s="16" t="s">
        <v>46</v>
      </c>
      <c r="B35" s="29" t="e">
        <f>'Tag 1'!$G$38/100*'Tag 1'!G42+('Tag 2'!$G$38/100*'Tag 2'!G42)+('Tag 3'!$G$38/100*'Tag 3'!G42)+('Tag 4'!$G$38/100*'Tag 4'!G42)+('Tag 5'!$G$38/100*'Tag 5'!G42)</f>
        <v>#DIV/0!</v>
      </c>
      <c r="C35" s="32" t="e">
        <f>B35/$C$3</f>
        <v>#DIV/0!</v>
      </c>
      <c r="D35" s="37" t="e">
        <f>B35/$B$37*100</f>
        <v>#DIV/0!</v>
      </c>
    </row>
    <row r="36" spans="1:4">
      <c r="A36" s="16"/>
      <c r="B36" s="29"/>
      <c r="C36" s="32"/>
      <c r="D36" s="37"/>
    </row>
    <row r="37" spans="1:4">
      <c r="A37" s="20" t="s">
        <v>64</v>
      </c>
      <c r="B37" s="22" t="e">
        <f>SUM(B33:B36)</f>
        <v>#DIV/0!</v>
      </c>
      <c r="C37" s="22" t="e">
        <f>SUM(C33:C36)</f>
        <v>#DIV/0!</v>
      </c>
      <c r="D37" s="40">
        <v>100</v>
      </c>
    </row>
  </sheetData>
  <customSheetViews>
    <customSheetView guid="{1299D4BE-1884-4C37-B57E-A9921DFB19E3}">
      <selection activeCell="B39" sqref="B39"/>
      <pageMargins left="1.49" right="0.78740157499999996" top="0.984251969" bottom="0.984251969" header="0.5" footer="0.5"/>
      <pageSetup paperSize="9" orientation="portrait" verticalDpi="300" r:id="rId1"/>
      <headerFooter alignWithMargins="0"/>
    </customSheetView>
    <customSheetView guid="{189DD6A2-19FA-4A58-8723-0DDB26883EB5}">
      <selection activeCell="H26" sqref="H26"/>
      <pageMargins left="1.49" right="0.78740157499999996" top="0.984251969" bottom="0.984251969" header="0.5" footer="0.5"/>
      <pageSetup paperSize="9" orientation="portrait" verticalDpi="300" r:id="rId2"/>
      <headerFooter alignWithMargins="0"/>
    </customSheetView>
    <customSheetView guid="{65C3EFE0-6AF1-11D5-9630-00C04FF44010}" showRuler="0">
      <selection activeCell="H3" sqref="H3"/>
      <pageMargins left="1.49" right="0.78740157499999996" top="0.984251969" bottom="0.984251969" header="0.5" footer="0.5"/>
      <pageSetup paperSize="9" orientation="portrait" verticalDpi="300" r:id="rId3"/>
      <headerFooter alignWithMargins="0"/>
    </customSheetView>
    <customSheetView guid="{B936C150-9623-4589-81C5-D93BDCDFC9FA}" showPageBreaks="1" printArea="1">
      <selection activeCell="B39" sqref="B39"/>
      <pageMargins left="1.49" right="0.78740157499999996" top="0.984251969" bottom="0.984251969" header="0.5" footer="0.5"/>
      <pageSetup paperSize="9" orientation="portrait" verticalDpi="300" r:id="rId4"/>
      <headerFooter alignWithMargins="0"/>
    </customSheetView>
  </customSheetViews>
  <phoneticPr fontId="0" type="noConversion"/>
  <pageMargins left="1.49" right="0.78740157499999996" top="0.984251969" bottom="0.984251969" header="0.5" footer="0.5"/>
  <pageSetup paperSize="9" orientation="portrait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zoomScaleNormal="100"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D1" s="43"/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88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/>
      <c r="E4" s="8"/>
      <c r="F4" s="8"/>
      <c r="G4" s="8"/>
      <c r="H4" s="7"/>
      <c r="J4" s="1" t="str">
        <f>IF(C4="A",E4,"-")</f>
        <v>-</v>
      </c>
      <c r="K4" s="1" t="str">
        <f>IF($C4="A",F4,"-")</f>
        <v>-</v>
      </c>
      <c r="L4" s="1" t="str">
        <f t="shared" ref="L4:M7" si="0">IF($C4="B",E4,"-")</f>
        <v>-</v>
      </c>
      <c r="M4" s="1" t="str">
        <f t="shared" si="0"/>
        <v>-</v>
      </c>
      <c r="N4" s="1" t="str">
        <f t="shared" ref="N4:O7" si="1">IF($C4="C",E4,"-")</f>
        <v>-</v>
      </c>
      <c r="O4" s="1" t="str">
        <f t="shared" si="1"/>
        <v>-</v>
      </c>
    </row>
    <row r="5" spans="1:15" ht="25.5">
      <c r="A5" s="8" t="s">
        <v>7</v>
      </c>
      <c r="B5" s="8"/>
      <c r="C5" s="8"/>
      <c r="D5" s="8"/>
      <c r="E5" s="8"/>
      <c r="F5" s="8"/>
      <c r="G5" s="8"/>
      <c r="H5" s="8"/>
      <c r="J5" s="1" t="str">
        <f>IF(C5="A",E5,"-")</f>
        <v>-</v>
      </c>
      <c r="K5" s="1" t="str">
        <f>IF($C5="A",F5,"-")</f>
        <v>-</v>
      </c>
      <c r="L5" s="1" t="str">
        <f t="shared" si="0"/>
        <v>-</v>
      </c>
      <c r="M5" s="1" t="str">
        <f t="shared" si="0"/>
        <v>-</v>
      </c>
      <c r="N5" s="1" t="str">
        <f t="shared" si="1"/>
        <v>-</v>
      </c>
      <c r="O5" s="1" t="str">
        <f t="shared" si="1"/>
        <v>-</v>
      </c>
    </row>
    <row r="6" spans="1:15" ht="25.5">
      <c r="A6" s="8" t="s">
        <v>8</v>
      </c>
      <c r="B6" s="8"/>
      <c r="C6" s="8"/>
      <c r="D6" s="8"/>
      <c r="E6" s="8"/>
      <c r="F6" s="8"/>
      <c r="G6" s="8"/>
      <c r="H6" s="8"/>
      <c r="J6" s="1" t="str">
        <f>IF(C6="A",E6,"-")</f>
        <v>-</v>
      </c>
      <c r="K6" s="1" t="str">
        <f>IF($C6="A",F6,"-")</f>
        <v>-</v>
      </c>
      <c r="L6" s="1" t="str">
        <f t="shared" si="0"/>
        <v>-</v>
      </c>
      <c r="M6" s="1" t="str">
        <f t="shared" si="0"/>
        <v>-</v>
      </c>
      <c r="N6" s="1" t="str">
        <f t="shared" si="1"/>
        <v>-</v>
      </c>
      <c r="O6" s="1" t="str">
        <f t="shared" si="1"/>
        <v>-</v>
      </c>
    </row>
    <row r="7" spans="1:15" ht="25.5">
      <c r="A7" s="8" t="s">
        <v>9</v>
      </c>
      <c r="B7" s="8"/>
      <c r="C7" s="8"/>
      <c r="D7" s="8"/>
      <c r="E7" s="8"/>
      <c r="F7" s="8"/>
      <c r="G7" s="8"/>
      <c r="H7" s="8"/>
      <c r="J7" s="1" t="str">
        <f>IF(C7="A",E7,"-")</f>
        <v>-</v>
      </c>
      <c r="K7" s="1" t="str">
        <f>IF($C7="A",F7,"-")</f>
        <v>-</v>
      </c>
      <c r="L7" s="1" t="str">
        <f t="shared" si="0"/>
        <v>-</v>
      </c>
      <c r="M7" s="1" t="str">
        <f t="shared" si="0"/>
        <v>-</v>
      </c>
      <c r="N7" s="1" t="str">
        <f t="shared" si="1"/>
        <v>-</v>
      </c>
      <c r="O7" s="1" t="str">
        <f t="shared" si="1"/>
        <v>-</v>
      </c>
    </row>
    <row r="8" spans="1:15" ht="25.5">
      <c r="A8" s="8" t="s">
        <v>10</v>
      </c>
      <c r="B8" s="8"/>
      <c r="C8" s="30"/>
      <c r="D8" s="8"/>
      <c r="E8" s="8"/>
      <c r="F8" s="8"/>
      <c r="G8" s="8"/>
      <c r="H8" s="8"/>
      <c r="J8" s="1" t="str">
        <f t="shared" ref="J8:J28" si="2">IF(C8="A",E8,"-")</f>
        <v>-</v>
      </c>
      <c r="K8" s="1" t="str">
        <f t="shared" ref="K8:K28" si="3">IF($C8="A",F8,"-")</f>
        <v>-</v>
      </c>
      <c r="L8" s="1" t="str">
        <f t="shared" ref="L8:L28" si="4">IF($C8="B",E8,"-")</f>
        <v>-</v>
      </c>
      <c r="M8" s="1" t="str">
        <f t="shared" ref="M8:M28" si="5">IF($C8="B",F8,"-")</f>
        <v>-</v>
      </c>
      <c r="N8" s="1" t="str">
        <f t="shared" ref="N8:N28" si="6">IF($C8="C",E8,"-")</f>
        <v>-</v>
      </c>
      <c r="O8" s="1" t="str">
        <f t="shared" ref="O8:O28" si="7">IF($C8="C",F8,"-")</f>
        <v>-</v>
      </c>
    </row>
    <row r="9" spans="1:15" ht="25.5">
      <c r="A9" s="8" t="s">
        <v>11</v>
      </c>
      <c r="B9" s="8"/>
      <c r="C9" s="8"/>
      <c r="D9" s="8"/>
      <c r="E9" s="8"/>
      <c r="F9" s="8"/>
      <c r="G9" s="8"/>
      <c r="H9" s="8"/>
      <c r="J9" s="1" t="str">
        <f t="shared" si="2"/>
        <v>-</v>
      </c>
      <c r="K9" s="1" t="str">
        <f t="shared" si="3"/>
        <v>-</v>
      </c>
      <c r="L9" s="1" t="str">
        <f t="shared" si="4"/>
        <v>-</v>
      </c>
      <c r="M9" s="1" t="str">
        <f t="shared" si="5"/>
        <v>-</v>
      </c>
      <c r="N9" s="1" t="str">
        <f t="shared" si="6"/>
        <v>-</v>
      </c>
      <c r="O9" s="1" t="str">
        <f t="shared" si="7"/>
        <v>-</v>
      </c>
    </row>
    <row r="10" spans="1:15" ht="25.5">
      <c r="A10" s="8" t="s">
        <v>12</v>
      </c>
      <c r="B10" s="8"/>
      <c r="C10" s="8"/>
      <c r="D10" s="8"/>
      <c r="E10" s="8"/>
      <c r="F10" s="8"/>
      <c r="G10" s="8"/>
      <c r="H10" s="8"/>
      <c r="J10" s="1" t="str">
        <f t="shared" si="2"/>
        <v>-</v>
      </c>
      <c r="K10" s="1" t="str">
        <f t="shared" si="3"/>
        <v>-</v>
      </c>
      <c r="L10" s="1" t="str">
        <f t="shared" si="4"/>
        <v>-</v>
      </c>
      <c r="M10" s="1" t="str">
        <f t="shared" si="5"/>
        <v>-</v>
      </c>
      <c r="N10" s="1" t="str">
        <f t="shared" si="6"/>
        <v>-</v>
      </c>
      <c r="O10" s="1" t="str">
        <f t="shared" si="7"/>
        <v>-</v>
      </c>
    </row>
    <row r="11" spans="1:15" ht="25.5">
      <c r="A11" s="8" t="s">
        <v>13</v>
      </c>
      <c r="B11" s="8"/>
      <c r="C11" s="8"/>
      <c r="D11" s="8"/>
      <c r="E11" s="8"/>
      <c r="F11" s="8"/>
      <c r="G11" s="8"/>
      <c r="H11" s="8"/>
      <c r="J11" s="1" t="str">
        <f t="shared" si="2"/>
        <v>-</v>
      </c>
      <c r="K11" s="1" t="str">
        <f t="shared" si="3"/>
        <v>-</v>
      </c>
      <c r="L11" s="1" t="str">
        <f t="shared" si="4"/>
        <v>-</v>
      </c>
      <c r="M11" s="1" t="str">
        <f t="shared" si="5"/>
        <v>-</v>
      </c>
      <c r="N11" s="1" t="str">
        <f t="shared" si="6"/>
        <v>-</v>
      </c>
      <c r="O11" s="1" t="str">
        <f t="shared" si="7"/>
        <v>-</v>
      </c>
    </row>
    <row r="12" spans="1:15" ht="25.5">
      <c r="A12" s="8" t="s">
        <v>14</v>
      </c>
      <c r="B12" s="30"/>
      <c r="C12" s="8"/>
      <c r="D12" s="8"/>
      <c r="E12" s="8"/>
      <c r="F12" s="8"/>
      <c r="G12" s="8"/>
      <c r="H12" s="8"/>
      <c r="J12" s="1" t="str">
        <f t="shared" si="2"/>
        <v>-</v>
      </c>
      <c r="K12" s="1" t="str">
        <f t="shared" si="3"/>
        <v>-</v>
      </c>
      <c r="L12" s="1" t="str">
        <f t="shared" si="4"/>
        <v>-</v>
      </c>
      <c r="M12" s="1" t="str">
        <f t="shared" si="5"/>
        <v>-</v>
      </c>
      <c r="N12" s="1" t="str">
        <f t="shared" si="6"/>
        <v>-</v>
      </c>
      <c r="O12" s="1" t="str">
        <f t="shared" si="7"/>
        <v>-</v>
      </c>
    </row>
    <row r="13" spans="1:15" ht="25.5">
      <c r="A13" s="8" t="s">
        <v>15</v>
      </c>
      <c r="B13" s="30"/>
      <c r="C13" s="8"/>
      <c r="D13" s="8"/>
      <c r="E13" s="8"/>
      <c r="F13" s="8"/>
      <c r="G13" s="8"/>
      <c r="H13" s="8"/>
      <c r="J13" s="1" t="str">
        <f t="shared" si="2"/>
        <v>-</v>
      </c>
      <c r="K13" s="1" t="str">
        <f t="shared" si="3"/>
        <v>-</v>
      </c>
      <c r="L13" s="1" t="str">
        <f t="shared" si="4"/>
        <v>-</v>
      </c>
      <c r="M13" s="1" t="str">
        <f t="shared" si="5"/>
        <v>-</v>
      </c>
      <c r="N13" s="1" t="str">
        <f t="shared" si="6"/>
        <v>-</v>
      </c>
      <c r="O13" s="1" t="str">
        <f t="shared" si="7"/>
        <v>-</v>
      </c>
    </row>
    <row r="14" spans="1:15" ht="25.5">
      <c r="A14" s="8" t="s">
        <v>16</v>
      </c>
      <c r="B14" s="8"/>
      <c r="C14" s="8"/>
      <c r="D14" s="8"/>
      <c r="E14" s="8"/>
      <c r="F14" s="8"/>
      <c r="G14" s="8"/>
      <c r="H14" s="8"/>
      <c r="J14" s="1" t="str">
        <f t="shared" si="2"/>
        <v>-</v>
      </c>
      <c r="K14" s="1" t="str">
        <f t="shared" si="3"/>
        <v>-</v>
      </c>
      <c r="L14" s="1" t="str">
        <f t="shared" si="4"/>
        <v>-</v>
      </c>
      <c r="M14" s="1" t="str">
        <f t="shared" si="5"/>
        <v>-</v>
      </c>
      <c r="N14" s="1" t="str">
        <f t="shared" si="6"/>
        <v>-</v>
      </c>
      <c r="O14" s="1" t="str">
        <f t="shared" si="7"/>
        <v>-</v>
      </c>
    </row>
    <row r="15" spans="1:15" ht="25.5">
      <c r="A15" s="8" t="s">
        <v>17</v>
      </c>
      <c r="B15" s="43"/>
      <c r="C15" s="8"/>
      <c r="D15" s="8"/>
      <c r="E15" s="8"/>
      <c r="F15" s="8"/>
      <c r="G15" s="8"/>
      <c r="H15" s="8"/>
      <c r="J15" s="1" t="str">
        <f t="shared" si="2"/>
        <v>-</v>
      </c>
      <c r="K15" s="1" t="str">
        <f t="shared" si="3"/>
        <v>-</v>
      </c>
      <c r="L15" s="1" t="str">
        <f t="shared" si="4"/>
        <v>-</v>
      </c>
      <c r="M15" s="1" t="str">
        <f t="shared" si="5"/>
        <v>-</v>
      </c>
      <c r="N15" s="1" t="str">
        <f t="shared" si="6"/>
        <v>-</v>
      </c>
      <c r="O15" s="1" t="str">
        <f t="shared" si="7"/>
        <v>-</v>
      </c>
    </row>
    <row r="16" spans="1:15" ht="25.5">
      <c r="A16" s="8" t="s">
        <v>18</v>
      </c>
      <c r="B16" s="8"/>
      <c r="C16" s="8"/>
      <c r="D16" s="8"/>
      <c r="E16" s="8"/>
      <c r="F16" s="8"/>
      <c r="G16" s="8"/>
      <c r="H16" s="8"/>
      <c r="J16" s="1" t="str">
        <f t="shared" si="2"/>
        <v>-</v>
      </c>
      <c r="K16" s="1" t="str">
        <f t="shared" si="3"/>
        <v>-</v>
      </c>
      <c r="L16" s="1" t="str">
        <f t="shared" si="4"/>
        <v>-</v>
      </c>
      <c r="M16" s="1" t="str">
        <f t="shared" si="5"/>
        <v>-</v>
      </c>
      <c r="N16" s="1" t="str">
        <f t="shared" si="6"/>
        <v>-</v>
      </c>
      <c r="O16" s="1" t="str">
        <f t="shared" si="7"/>
        <v>-</v>
      </c>
    </row>
    <row r="17" spans="1:15" ht="25.5">
      <c r="A17" s="8" t="s">
        <v>19</v>
      </c>
      <c r="C17" s="8"/>
      <c r="D17" s="8"/>
      <c r="E17" s="8"/>
      <c r="F17" s="8"/>
      <c r="G17" s="8"/>
      <c r="H17" s="8"/>
      <c r="J17" s="1" t="str">
        <f t="shared" si="2"/>
        <v>-</v>
      </c>
      <c r="K17" s="1" t="str">
        <f t="shared" si="3"/>
        <v>-</v>
      </c>
      <c r="L17" s="1" t="str">
        <f t="shared" si="4"/>
        <v>-</v>
      </c>
      <c r="M17" s="1" t="str">
        <f t="shared" si="5"/>
        <v>-</v>
      </c>
      <c r="N17" s="1" t="str">
        <f t="shared" si="6"/>
        <v>-</v>
      </c>
      <c r="O17" s="1" t="str">
        <f t="shared" si="7"/>
        <v>-</v>
      </c>
    </row>
    <row r="18" spans="1:15" ht="25.5">
      <c r="A18" s="8" t="s">
        <v>20</v>
      </c>
      <c r="B18" s="8"/>
      <c r="C18" s="8"/>
      <c r="D18" s="8"/>
      <c r="E18" s="8"/>
      <c r="F18" s="8"/>
      <c r="G18" s="8"/>
      <c r="H18" s="8"/>
      <c r="J18" s="1" t="str">
        <f t="shared" si="2"/>
        <v>-</v>
      </c>
      <c r="K18" s="1" t="str">
        <f t="shared" si="3"/>
        <v>-</v>
      </c>
      <c r="L18" s="1" t="str">
        <f t="shared" si="4"/>
        <v>-</v>
      </c>
      <c r="M18" s="1" t="str">
        <f t="shared" si="5"/>
        <v>-</v>
      </c>
      <c r="N18" s="1" t="str">
        <f t="shared" si="6"/>
        <v>-</v>
      </c>
      <c r="O18" s="1" t="str">
        <f t="shared" si="7"/>
        <v>-</v>
      </c>
    </row>
    <row r="19" spans="1:15" ht="25.5">
      <c r="A19" s="8" t="s">
        <v>21</v>
      </c>
      <c r="B19" s="8"/>
      <c r="C19" s="8"/>
      <c r="D19" s="8"/>
      <c r="E19" s="8"/>
      <c r="F19" s="8"/>
      <c r="G19" s="8"/>
      <c r="H19" s="8"/>
      <c r="J19" s="1" t="str">
        <f t="shared" si="2"/>
        <v>-</v>
      </c>
      <c r="K19" s="1" t="str">
        <f t="shared" si="3"/>
        <v>-</v>
      </c>
      <c r="L19" s="1" t="str">
        <f t="shared" si="4"/>
        <v>-</v>
      </c>
      <c r="M19" s="1" t="str">
        <f t="shared" si="5"/>
        <v>-</v>
      </c>
      <c r="N19" s="1" t="str">
        <f t="shared" si="6"/>
        <v>-</v>
      </c>
      <c r="O19" s="1" t="str">
        <f t="shared" si="7"/>
        <v>-</v>
      </c>
    </row>
    <row r="20" spans="1:15" ht="25.5">
      <c r="A20" s="8" t="s">
        <v>22</v>
      </c>
      <c r="B20" s="30"/>
      <c r="C20" s="8"/>
      <c r="D20" s="8"/>
      <c r="E20" s="8"/>
      <c r="F20" s="8"/>
      <c r="G20" s="8"/>
      <c r="H20" s="8"/>
      <c r="J20" s="1" t="str">
        <f t="shared" si="2"/>
        <v>-</v>
      </c>
      <c r="K20" s="1" t="str">
        <f t="shared" si="3"/>
        <v>-</v>
      </c>
      <c r="L20" s="1" t="str">
        <f t="shared" si="4"/>
        <v>-</v>
      </c>
      <c r="M20" s="1" t="str">
        <f t="shared" si="5"/>
        <v>-</v>
      </c>
      <c r="N20" s="1" t="str">
        <f t="shared" si="6"/>
        <v>-</v>
      </c>
      <c r="O20" s="1" t="str">
        <f t="shared" si="7"/>
        <v>-</v>
      </c>
    </row>
    <row r="21" spans="1:15" ht="25.5">
      <c r="A21" s="8" t="s">
        <v>23</v>
      </c>
      <c r="B21" s="8"/>
      <c r="C21" s="8"/>
      <c r="D21" s="8"/>
      <c r="E21" s="8"/>
      <c r="F21" s="8"/>
      <c r="G21" s="8"/>
      <c r="H21" s="8"/>
      <c r="J21" s="1" t="str">
        <f t="shared" si="2"/>
        <v>-</v>
      </c>
      <c r="K21" s="1" t="str">
        <f t="shared" si="3"/>
        <v>-</v>
      </c>
      <c r="L21" s="1" t="str">
        <f t="shared" si="4"/>
        <v>-</v>
      </c>
      <c r="M21" s="1" t="str">
        <f t="shared" si="5"/>
        <v>-</v>
      </c>
      <c r="N21" s="1" t="str">
        <f t="shared" si="6"/>
        <v>-</v>
      </c>
      <c r="O21" s="1" t="str">
        <f t="shared" si="7"/>
        <v>-</v>
      </c>
    </row>
    <row r="22" spans="1:15" ht="25.5">
      <c r="A22" s="8" t="s">
        <v>24</v>
      </c>
      <c r="B22" s="8"/>
      <c r="C22" s="8"/>
      <c r="D22" s="8"/>
      <c r="E22" s="8"/>
      <c r="F22" s="8"/>
      <c r="G22" s="8"/>
      <c r="H22" s="8"/>
      <c r="J22" s="1" t="str">
        <f t="shared" si="2"/>
        <v>-</v>
      </c>
      <c r="K22" s="1" t="str">
        <f t="shared" si="3"/>
        <v>-</v>
      </c>
      <c r="L22" s="1" t="str">
        <f t="shared" si="4"/>
        <v>-</v>
      </c>
      <c r="M22" s="1" t="str">
        <f t="shared" si="5"/>
        <v>-</v>
      </c>
      <c r="N22" s="1" t="str">
        <f t="shared" si="6"/>
        <v>-</v>
      </c>
      <c r="O22" s="1" t="str">
        <f t="shared" si="7"/>
        <v>-</v>
      </c>
    </row>
    <row r="23" spans="1:15" ht="25.5">
      <c r="A23" s="8" t="s">
        <v>25</v>
      </c>
      <c r="B23" s="8"/>
      <c r="C23" s="8"/>
      <c r="D23" s="8"/>
      <c r="E23" s="8"/>
      <c r="F23" s="8"/>
      <c r="G23" s="8"/>
      <c r="H23" s="8"/>
      <c r="J23" s="1" t="str">
        <f t="shared" si="2"/>
        <v>-</v>
      </c>
      <c r="K23" s="1" t="str">
        <f t="shared" si="3"/>
        <v>-</v>
      </c>
      <c r="L23" s="1" t="str">
        <f t="shared" si="4"/>
        <v>-</v>
      </c>
      <c r="M23" s="1" t="str">
        <f t="shared" si="5"/>
        <v>-</v>
      </c>
      <c r="N23" s="1" t="str">
        <f t="shared" si="6"/>
        <v>-</v>
      </c>
      <c r="O23" s="1" t="str">
        <f t="shared" si="7"/>
        <v>-</v>
      </c>
    </row>
    <row r="24" spans="1:15" ht="25.5">
      <c r="A24" s="8" t="s">
        <v>26</v>
      </c>
      <c r="B24" s="8"/>
      <c r="C24" s="8"/>
      <c r="D24" s="8"/>
      <c r="E24" s="8"/>
      <c r="F24" s="8"/>
      <c r="G24" s="8"/>
      <c r="H24" s="8"/>
      <c r="J24" s="1" t="str">
        <f t="shared" si="2"/>
        <v>-</v>
      </c>
      <c r="K24" s="1" t="str">
        <f t="shared" si="3"/>
        <v>-</v>
      </c>
      <c r="L24" s="1" t="str">
        <f t="shared" si="4"/>
        <v>-</v>
      </c>
      <c r="M24" s="1" t="str">
        <f t="shared" si="5"/>
        <v>-</v>
      </c>
      <c r="N24" s="1" t="str">
        <f t="shared" si="6"/>
        <v>-</v>
      </c>
      <c r="O24" s="1" t="str">
        <f t="shared" si="7"/>
        <v>-</v>
      </c>
    </row>
    <row r="25" spans="1:15" ht="25.5">
      <c r="A25" s="8" t="s">
        <v>27</v>
      </c>
      <c r="B25" s="8"/>
      <c r="C25" s="8"/>
      <c r="D25" s="8"/>
      <c r="E25" s="8"/>
      <c r="F25" s="8"/>
      <c r="G25" s="8"/>
      <c r="H25" s="8"/>
      <c r="J25" s="1" t="str">
        <f t="shared" si="2"/>
        <v>-</v>
      </c>
      <c r="K25" s="1" t="str">
        <f t="shared" si="3"/>
        <v>-</v>
      </c>
      <c r="L25" s="1" t="str">
        <f t="shared" si="4"/>
        <v>-</v>
      </c>
      <c r="M25" s="1" t="str">
        <f t="shared" si="5"/>
        <v>-</v>
      </c>
      <c r="N25" s="1" t="str">
        <f t="shared" si="6"/>
        <v>-</v>
      </c>
      <c r="O25" s="1" t="str">
        <f t="shared" si="7"/>
        <v>-</v>
      </c>
    </row>
    <row r="26" spans="1:15" ht="25.5">
      <c r="A26" s="8" t="s">
        <v>28</v>
      </c>
      <c r="B26" s="30"/>
      <c r="C26" s="8"/>
      <c r="D26" s="8"/>
      <c r="E26" s="8"/>
      <c r="F26" s="8"/>
      <c r="G26" s="8"/>
      <c r="H26" s="8"/>
      <c r="J26" s="1" t="str">
        <f t="shared" si="2"/>
        <v>-</v>
      </c>
      <c r="K26" s="1" t="str">
        <f t="shared" si="3"/>
        <v>-</v>
      </c>
      <c r="L26" s="1" t="str">
        <f t="shared" si="4"/>
        <v>-</v>
      </c>
      <c r="M26" s="1" t="str">
        <f t="shared" si="5"/>
        <v>-</v>
      </c>
      <c r="N26" s="1" t="str">
        <f t="shared" si="6"/>
        <v>-</v>
      </c>
      <c r="O26" s="1" t="str">
        <f t="shared" si="7"/>
        <v>-</v>
      </c>
    </row>
    <row r="27" spans="1:15" ht="25.5">
      <c r="A27" s="8" t="s">
        <v>29</v>
      </c>
      <c r="B27" s="8"/>
      <c r="C27" s="8"/>
      <c r="D27" s="8"/>
      <c r="E27" s="8"/>
      <c r="F27" s="8"/>
      <c r="G27" s="8"/>
      <c r="H27" s="8"/>
      <c r="J27" s="1" t="str">
        <f t="shared" si="2"/>
        <v>-</v>
      </c>
      <c r="K27" s="1" t="str">
        <f t="shared" si="3"/>
        <v>-</v>
      </c>
      <c r="L27" s="1" t="str">
        <f t="shared" si="4"/>
        <v>-</v>
      </c>
      <c r="M27" s="1" t="str">
        <f t="shared" si="5"/>
        <v>-</v>
      </c>
      <c r="N27" s="1" t="str">
        <f t="shared" si="6"/>
        <v>-</v>
      </c>
      <c r="O27" s="1" t="str">
        <f t="shared" si="7"/>
        <v>-</v>
      </c>
    </row>
    <row r="28" spans="1:15" ht="25.5">
      <c r="A28" s="8" t="s">
        <v>30</v>
      </c>
      <c r="B28" s="8"/>
      <c r="C28" s="8"/>
      <c r="D28" s="8"/>
      <c r="E28" s="8"/>
      <c r="F28" s="8"/>
      <c r="G28" s="8"/>
      <c r="H28" s="8"/>
      <c r="J28" s="1" t="str">
        <f t="shared" si="2"/>
        <v>-</v>
      </c>
      <c r="K28" s="1" t="str">
        <f t="shared" si="3"/>
        <v>-</v>
      </c>
      <c r="L28" s="1" t="str">
        <f t="shared" si="4"/>
        <v>-</v>
      </c>
      <c r="M28" s="1" t="str">
        <f t="shared" si="5"/>
        <v>-</v>
      </c>
      <c r="N28" s="1" t="str">
        <f t="shared" si="6"/>
        <v>-</v>
      </c>
      <c r="O28" s="1" t="str">
        <f t="shared" si="7"/>
        <v>-</v>
      </c>
    </row>
    <row r="29" spans="1:15">
      <c r="C29" s="9" t="s">
        <v>41</v>
      </c>
      <c r="D29" s="9">
        <f>SUM(D4:D28)</f>
        <v>0</v>
      </c>
      <c r="E29" s="9">
        <f>SUM(E4:E28)</f>
        <v>0</v>
      </c>
      <c r="F29" s="9">
        <f>SUM(F4:F28)</f>
        <v>0</v>
      </c>
      <c r="G29" s="9">
        <f>SUM(G4:G28)</f>
        <v>0</v>
      </c>
      <c r="J29" s="1">
        <f t="shared" ref="J29:O29" si="8">SUM(J4:J28)</f>
        <v>0</v>
      </c>
      <c r="K29" s="1">
        <f t="shared" si="8"/>
        <v>0</v>
      </c>
      <c r="L29" s="1">
        <f t="shared" si="8"/>
        <v>0</v>
      </c>
      <c r="M29" s="1">
        <f t="shared" si="8"/>
        <v>0</v>
      </c>
      <c r="N29" s="1">
        <f t="shared" si="8"/>
        <v>0</v>
      </c>
      <c r="O29" s="1">
        <f t="shared" si="8"/>
        <v>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0</v>
      </c>
      <c r="D33" s="26" t="e">
        <f>C33/($E$29+$F$29)*100</f>
        <v>#DIV/0!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0</v>
      </c>
      <c r="D34" s="26" t="e">
        <f>C34/($E$29+$F$29)*100</f>
        <v>#DIV/0!</v>
      </c>
      <c r="F34" s="16" t="s">
        <v>44</v>
      </c>
      <c r="G34" s="26" t="e">
        <f>SUMIF($C$4:$C$28,"A",$G$4:$G$28)/$G$31*100</f>
        <v>#DIV/0!</v>
      </c>
      <c r="H34" s="1" t="s">
        <v>51</v>
      </c>
    </row>
    <row r="35" spans="1:8">
      <c r="A35" s="16"/>
      <c r="B35" s="14" t="s">
        <v>34</v>
      </c>
      <c r="C35" s="14">
        <f>N29+O29</f>
        <v>0</v>
      </c>
      <c r="D35" s="26" t="e">
        <f>C35/($E$29+$F$29)*100</f>
        <v>#DIV/0!</v>
      </c>
      <c r="F35" s="16" t="s">
        <v>45</v>
      </c>
      <c r="G35" s="26" t="e">
        <f>SUMIF($C$4:$C$28,"B",$G$4:$G$28)/$G$31*100</f>
        <v>#DIV/0!</v>
      </c>
      <c r="H35" s="6" t="s">
        <v>48</v>
      </c>
    </row>
    <row r="36" spans="1:8">
      <c r="A36" s="16"/>
      <c r="D36" s="15"/>
      <c r="F36" s="20" t="s">
        <v>46</v>
      </c>
      <c r="G36" s="27" t="e">
        <f>SUMIF($C$4:$C$28,"C",$G$4:$G$28)/$G$31*100</f>
        <v>#DIV/0!</v>
      </c>
    </row>
    <row r="37" spans="1:8">
      <c r="A37" s="16"/>
      <c r="B37" s="72"/>
      <c r="C37" s="71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>
        <v>0.33333333333333331</v>
      </c>
      <c r="D40" s="19">
        <v>0.54166666666666663</v>
      </c>
      <c r="E40" s="4"/>
      <c r="F40" s="16" t="s">
        <v>44</v>
      </c>
      <c r="G40" s="26" t="e">
        <f>SUMIF($C$4:$C$28,"A",$D$4:$D$28)/$G$38*100</f>
        <v>#DIV/0!</v>
      </c>
    </row>
    <row r="41" spans="1:8">
      <c r="A41" s="16"/>
      <c r="B41" s="14" t="s">
        <v>39</v>
      </c>
      <c r="C41" s="18">
        <v>0.58333333333333337</v>
      </c>
      <c r="D41" s="19">
        <v>0.75</v>
      </c>
      <c r="E41" s="4"/>
      <c r="F41" s="16" t="s">
        <v>45</v>
      </c>
      <c r="G41" s="26" t="e">
        <f>SUMIF($C$4:$C$28,"B",$D$4:$D$28)/$G$38*100</f>
        <v>#DIV/0!</v>
      </c>
    </row>
    <row r="42" spans="1:8">
      <c r="A42" s="20"/>
      <c r="B42" s="21" t="s">
        <v>40</v>
      </c>
      <c r="C42" s="22">
        <f>HOUR((D41-C41)+(D40-C40))*60+MINUTE((D41-C41)+(D40-C40))</f>
        <v>540</v>
      </c>
      <c r="D42" s="23"/>
      <c r="F42" s="20" t="s">
        <v>46</v>
      </c>
      <c r="G42" s="27" t="e">
        <f>SUMIF($C$4:$C$28,"C",$D$4:$D$28)/$G$38*100</f>
        <v>#DIV/0!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22" activePane="bottomLeft" state="frozen"/>
      <selection pane="bottomLeft" activeCell="G35" sqref="G35"/>
      <pageMargins left="0.35" right="0.34" top="0.63" bottom="0.73" header="0.5" footer="0.5"/>
      <pageSetup paperSize="9" scale="70" orientation="portrait" verticalDpi="300" r:id="rId2"/>
      <headerFooter alignWithMargins="0"/>
    </customSheetView>
    <customSheetView guid="{65C3EFE0-6AF1-11D5-9630-00C04FF44010}" fitToPage="1" showRuler="0">
      <pane ySplit="3" topLeftCell="A26" activePane="bottomLeft" state="frozen"/>
      <selection pane="bottomLeft" activeCell="C46" sqref="C46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J25" sqref="J25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100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/>
      <c r="E4" s="8"/>
      <c r="F4" s="8"/>
      <c r="G4" s="8"/>
      <c r="H4" s="7"/>
    </row>
    <row r="5" spans="1:15" ht="25.5">
      <c r="A5" s="8" t="s">
        <v>7</v>
      </c>
      <c r="B5" s="8"/>
      <c r="C5" s="8"/>
      <c r="D5" s="8"/>
      <c r="E5" s="8"/>
      <c r="F5" s="8"/>
      <c r="G5" s="8"/>
      <c r="H5" s="8"/>
    </row>
    <row r="6" spans="1:15" ht="25.5">
      <c r="A6" s="8" t="s">
        <v>8</v>
      </c>
      <c r="B6" s="8"/>
      <c r="C6" s="8"/>
      <c r="D6" s="8"/>
      <c r="E6" s="8"/>
      <c r="F6" s="8"/>
      <c r="G6" s="8"/>
      <c r="H6" s="8"/>
    </row>
    <row r="7" spans="1:15" ht="25.5">
      <c r="A7" s="8" t="s">
        <v>9</v>
      </c>
      <c r="B7" s="8"/>
      <c r="C7" s="8"/>
      <c r="D7" s="8"/>
      <c r="E7" s="8"/>
      <c r="F7" s="8"/>
      <c r="G7" s="8"/>
      <c r="H7" s="8"/>
      <c r="J7" s="1" t="str">
        <f t="shared" ref="J7:J28" si="0">IF(C7="A",E7,"-")</f>
        <v>-</v>
      </c>
      <c r="K7" s="1" t="str">
        <f t="shared" ref="K7:K28" si="1">IF($C7="A",F7,"-")</f>
        <v>-</v>
      </c>
      <c r="L7" s="1" t="str">
        <f t="shared" ref="L7:L28" si="2">IF($C7="B",E7,"-")</f>
        <v>-</v>
      </c>
      <c r="M7" s="1" t="str">
        <f t="shared" ref="M7:M28" si="3">IF($C7="B",F7,"-")</f>
        <v>-</v>
      </c>
      <c r="N7" s="1" t="str">
        <f t="shared" ref="N7:N28" si="4">IF($C7="C",E7,"-")</f>
        <v>-</v>
      </c>
      <c r="O7" s="1" t="str">
        <f t="shared" ref="O7:O28" si="5">IF($C7="C",F7,"-")</f>
        <v>-</v>
      </c>
    </row>
    <row r="8" spans="1:15" ht="25.5">
      <c r="A8" s="8" t="s">
        <v>10</v>
      </c>
      <c r="B8" s="8"/>
      <c r="C8" s="30"/>
      <c r="D8" s="8"/>
      <c r="E8" s="8"/>
      <c r="F8" s="8"/>
      <c r="G8" s="8"/>
      <c r="H8" s="8"/>
      <c r="J8" s="1" t="str">
        <f t="shared" si="0"/>
        <v>-</v>
      </c>
      <c r="K8" s="1" t="str">
        <f t="shared" si="1"/>
        <v>-</v>
      </c>
      <c r="L8" s="1" t="str">
        <f t="shared" si="2"/>
        <v>-</v>
      </c>
      <c r="M8" s="1" t="str">
        <f t="shared" si="3"/>
        <v>-</v>
      </c>
      <c r="N8" s="1" t="str">
        <f t="shared" si="4"/>
        <v>-</v>
      </c>
      <c r="O8" s="1" t="str">
        <f t="shared" si="5"/>
        <v>-</v>
      </c>
    </row>
    <row r="9" spans="1:15" ht="25.5">
      <c r="A9" s="8" t="s">
        <v>11</v>
      </c>
      <c r="B9" s="8"/>
      <c r="C9" s="8"/>
      <c r="D9" s="8"/>
      <c r="E9" s="8"/>
      <c r="F9" s="8"/>
      <c r="G9" s="8"/>
      <c r="H9" s="8"/>
      <c r="J9" s="1" t="str">
        <f t="shared" si="0"/>
        <v>-</v>
      </c>
      <c r="K9" s="1" t="str">
        <f t="shared" si="1"/>
        <v>-</v>
      </c>
      <c r="L9" s="1" t="str">
        <f t="shared" si="2"/>
        <v>-</v>
      </c>
      <c r="M9" s="1" t="str">
        <f t="shared" si="3"/>
        <v>-</v>
      </c>
      <c r="N9" s="1" t="str">
        <f t="shared" si="4"/>
        <v>-</v>
      </c>
      <c r="O9" s="1" t="str">
        <f t="shared" si="5"/>
        <v>-</v>
      </c>
    </row>
    <row r="10" spans="1:15" ht="25.5">
      <c r="A10" s="8" t="s">
        <v>12</v>
      </c>
      <c r="B10" s="8"/>
      <c r="C10" s="8"/>
      <c r="D10" s="8"/>
      <c r="E10" s="8"/>
      <c r="F10" s="8"/>
      <c r="G10" s="8"/>
      <c r="H10" s="8"/>
      <c r="J10" s="1" t="str">
        <f t="shared" si="0"/>
        <v>-</v>
      </c>
      <c r="K10" s="1" t="str">
        <f t="shared" si="1"/>
        <v>-</v>
      </c>
      <c r="L10" s="1" t="str">
        <f t="shared" si="2"/>
        <v>-</v>
      </c>
      <c r="M10" s="1" t="str">
        <f t="shared" si="3"/>
        <v>-</v>
      </c>
      <c r="N10" s="1" t="str">
        <f t="shared" si="4"/>
        <v>-</v>
      </c>
      <c r="O10" s="1" t="str">
        <f t="shared" si="5"/>
        <v>-</v>
      </c>
    </row>
    <row r="11" spans="1:15" ht="25.5">
      <c r="A11" s="8" t="s">
        <v>13</v>
      </c>
      <c r="B11" s="8"/>
      <c r="C11" s="8"/>
      <c r="D11" s="8"/>
      <c r="E11" s="8"/>
      <c r="F11" s="8"/>
      <c r="G11" s="8"/>
      <c r="H11" s="8"/>
      <c r="J11" s="1" t="str">
        <f t="shared" si="0"/>
        <v>-</v>
      </c>
      <c r="K11" s="1" t="str">
        <f t="shared" si="1"/>
        <v>-</v>
      </c>
      <c r="L11" s="1" t="str">
        <f t="shared" si="2"/>
        <v>-</v>
      </c>
      <c r="M11" s="1" t="str">
        <f t="shared" si="3"/>
        <v>-</v>
      </c>
      <c r="N11" s="1" t="str">
        <f t="shared" si="4"/>
        <v>-</v>
      </c>
      <c r="O11" s="1" t="str">
        <f t="shared" si="5"/>
        <v>-</v>
      </c>
    </row>
    <row r="12" spans="1:15" ht="25.5">
      <c r="A12" s="8" t="s">
        <v>14</v>
      </c>
      <c r="B12" s="8"/>
      <c r="C12" s="8"/>
      <c r="D12" s="8"/>
      <c r="E12" s="8"/>
      <c r="F12" s="8"/>
      <c r="G12" s="8"/>
      <c r="H12" s="8"/>
      <c r="J12" s="1" t="str">
        <f t="shared" si="0"/>
        <v>-</v>
      </c>
      <c r="K12" s="1" t="str">
        <f t="shared" si="1"/>
        <v>-</v>
      </c>
      <c r="L12" s="1" t="str">
        <f t="shared" si="2"/>
        <v>-</v>
      </c>
      <c r="M12" s="1" t="str">
        <f t="shared" si="3"/>
        <v>-</v>
      </c>
      <c r="N12" s="1" t="str">
        <f t="shared" si="4"/>
        <v>-</v>
      </c>
      <c r="O12" s="1" t="str">
        <f t="shared" si="5"/>
        <v>-</v>
      </c>
    </row>
    <row r="13" spans="1:15" ht="25.5">
      <c r="A13" s="8" t="s">
        <v>15</v>
      </c>
      <c r="B13" s="8"/>
      <c r="C13" s="8"/>
      <c r="D13" s="8"/>
      <c r="E13" s="8"/>
      <c r="F13" s="8"/>
      <c r="G13" s="8"/>
      <c r="H13" s="8"/>
      <c r="J13" s="1" t="str">
        <f t="shared" si="0"/>
        <v>-</v>
      </c>
      <c r="K13" s="1" t="str">
        <f t="shared" si="1"/>
        <v>-</v>
      </c>
      <c r="L13" s="1" t="str">
        <f t="shared" si="2"/>
        <v>-</v>
      </c>
      <c r="M13" s="1" t="str">
        <f t="shared" si="3"/>
        <v>-</v>
      </c>
      <c r="N13" s="1" t="str">
        <f t="shared" si="4"/>
        <v>-</v>
      </c>
      <c r="O13" s="1" t="str">
        <f t="shared" si="5"/>
        <v>-</v>
      </c>
    </row>
    <row r="14" spans="1:15" ht="25.5">
      <c r="A14" s="8" t="s">
        <v>16</v>
      </c>
      <c r="B14" s="8"/>
      <c r="C14" s="8"/>
      <c r="D14" s="8"/>
      <c r="E14" s="8"/>
      <c r="F14" s="8"/>
      <c r="G14" s="8"/>
      <c r="H14" s="8"/>
      <c r="J14" s="1" t="str">
        <f t="shared" si="0"/>
        <v>-</v>
      </c>
      <c r="K14" s="1" t="str">
        <f t="shared" si="1"/>
        <v>-</v>
      </c>
      <c r="L14" s="1" t="str">
        <f t="shared" si="2"/>
        <v>-</v>
      </c>
      <c r="M14" s="1" t="str">
        <f t="shared" si="3"/>
        <v>-</v>
      </c>
      <c r="N14" s="1" t="str">
        <f t="shared" si="4"/>
        <v>-</v>
      </c>
      <c r="O14" s="1" t="str">
        <f t="shared" si="5"/>
        <v>-</v>
      </c>
    </row>
    <row r="15" spans="1:15" ht="25.5">
      <c r="A15" s="8" t="s">
        <v>17</v>
      </c>
      <c r="C15" s="8"/>
      <c r="D15" s="8"/>
      <c r="E15" s="8"/>
      <c r="F15" s="8"/>
      <c r="G15" s="8"/>
      <c r="H15" s="8"/>
      <c r="J15" s="1" t="str">
        <f t="shared" si="0"/>
        <v>-</v>
      </c>
      <c r="K15" s="1" t="str">
        <f t="shared" si="1"/>
        <v>-</v>
      </c>
      <c r="L15" s="1" t="str">
        <f t="shared" si="2"/>
        <v>-</v>
      </c>
      <c r="M15" s="1" t="str">
        <f t="shared" si="3"/>
        <v>-</v>
      </c>
      <c r="N15" s="1" t="str">
        <f t="shared" si="4"/>
        <v>-</v>
      </c>
      <c r="O15" s="1" t="str">
        <f t="shared" si="5"/>
        <v>-</v>
      </c>
    </row>
    <row r="16" spans="1:15" ht="25.5">
      <c r="A16" s="8" t="s">
        <v>18</v>
      </c>
      <c r="B16" s="8"/>
      <c r="C16" s="8"/>
      <c r="D16" s="8"/>
      <c r="E16" s="8"/>
      <c r="F16" s="8"/>
      <c r="G16" s="8"/>
      <c r="H16" s="8"/>
      <c r="J16" s="1" t="str">
        <f t="shared" si="0"/>
        <v>-</v>
      </c>
      <c r="K16" s="1" t="str">
        <f t="shared" si="1"/>
        <v>-</v>
      </c>
      <c r="L16" s="1" t="str">
        <f t="shared" si="2"/>
        <v>-</v>
      </c>
      <c r="M16" s="1" t="str">
        <f t="shared" si="3"/>
        <v>-</v>
      </c>
      <c r="N16" s="1" t="str">
        <f t="shared" si="4"/>
        <v>-</v>
      </c>
      <c r="O16" s="1" t="str">
        <f t="shared" si="5"/>
        <v>-</v>
      </c>
    </row>
    <row r="17" spans="1:15" ht="25.5">
      <c r="A17" s="8" t="s">
        <v>19</v>
      </c>
      <c r="C17" s="8"/>
      <c r="D17" s="8"/>
      <c r="E17" s="8"/>
      <c r="F17" s="8"/>
      <c r="G17" s="8"/>
      <c r="H17" s="8"/>
      <c r="J17" s="1" t="str">
        <f t="shared" si="0"/>
        <v>-</v>
      </c>
      <c r="K17" s="1" t="str">
        <f t="shared" si="1"/>
        <v>-</v>
      </c>
      <c r="L17" s="1" t="str">
        <f t="shared" si="2"/>
        <v>-</v>
      </c>
      <c r="M17" s="1" t="str">
        <f t="shared" si="3"/>
        <v>-</v>
      </c>
      <c r="N17" s="1" t="str">
        <f t="shared" si="4"/>
        <v>-</v>
      </c>
      <c r="O17" s="1" t="str">
        <f t="shared" si="5"/>
        <v>-</v>
      </c>
    </row>
    <row r="18" spans="1:15" ht="25.5">
      <c r="A18" s="8" t="s">
        <v>20</v>
      </c>
      <c r="B18" s="8"/>
      <c r="C18" s="8"/>
      <c r="D18" s="8"/>
      <c r="E18" s="8"/>
      <c r="F18" s="8"/>
      <c r="G18" s="8"/>
      <c r="H18" s="8"/>
      <c r="J18" s="1" t="str">
        <f t="shared" si="0"/>
        <v>-</v>
      </c>
      <c r="K18" s="1" t="str">
        <f t="shared" si="1"/>
        <v>-</v>
      </c>
      <c r="L18" s="1" t="str">
        <f t="shared" si="2"/>
        <v>-</v>
      </c>
      <c r="M18" s="1" t="str">
        <f t="shared" si="3"/>
        <v>-</v>
      </c>
      <c r="N18" s="1" t="str">
        <f t="shared" si="4"/>
        <v>-</v>
      </c>
      <c r="O18" s="1" t="str">
        <f t="shared" si="5"/>
        <v>-</v>
      </c>
    </row>
    <row r="19" spans="1:15" ht="25.5">
      <c r="A19" s="8" t="s">
        <v>21</v>
      </c>
      <c r="B19" s="8"/>
      <c r="C19" s="8"/>
      <c r="D19" s="8"/>
      <c r="E19" s="8"/>
      <c r="F19" s="8"/>
      <c r="G19" s="8"/>
      <c r="H19" s="8"/>
      <c r="J19" s="1" t="str">
        <f t="shared" si="0"/>
        <v>-</v>
      </c>
      <c r="K19" s="1" t="str">
        <f t="shared" si="1"/>
        <v>-</v>
      </c>
      <c r="L19" s="1" t="str">
        <f t="shared" si="2"/>
        <v>-</v>
      </c>
      <c r="M19" s="1" t="str">
        <f t="shared" si="3"/>
        <v>-</v>
      </c>
      <c r="N19" s="1" t="str">
        <f t="shared" si="4"/>
        <v>-</v>
      </c>
      <c r="O19" s="1" t="str">
        <f t="shared" si="5"/>
        <v>-</v>
      </c>
    </row>
    <row r="20" spans="1:15" ht="25.5">
      <c r="A20" s="8" t="s">
        <v>22</v>
      </c>
      <c r="B20" s="8"/>
      <c r="C20" s="8"/>
      <c r="D20" s="8"/>
      <c r="E20" s="8"/>
      <c r="F20" s="8"/>
      <c r="G20" s="8"/>
      <c r="H20" s="8"/>
      <c r="J20" s="1" t="str">
        <f t="shared" si="0"/>
        <v>-</v>
      </c>
      <c r="K20" s="1" t="str">
        <f t="shared" si="1"/>
        <v>-</v>
      </c>
      <c r="L20" s="1" t="str">
        <f t="shared" si="2"/>
        <v>-</v>
      </c>
      <c r="M20" s="1" t="str">
        <f t="shared" si="3"/>
        <v>-</v>
      </c>
      <c r="N20" s="1" t="str">
        <f t="shared" si="4"/>
        <v>-</v>
      </c>
      <c r="O20" s="1" t="str">
        <f t="shared" si="5"/>
        <v>-</v>
      </c>
    </row>
    <row r="21" spans="1:15" ht="25.5">
      <c r="A21" s="8" t="s">
        <v>23</v>
      </c>
      <c r="B21" s="8"/>
      <c r="C21" s="8"/>
      <c r="D21" s="8"/>
      <c r="E21" s="8"/>
      <c r="F21" s="8"/>
      <c r="G21" s="8"/>
      <c r="H21" s="8"/>
      <c r="J21" s="1" t="str">
        <f t="shared" si="0"/>
        <v>-</v>
      </c>
      <c r="K21" s="1" t="str">
        <f t="shared" si="1"/>
        <v>-</v>
      </c>
      <c r="L21" s="1" t="str">
        <f t="shared" si="2"/>
        <v>-</v>
      </c>
      <c r="M21" s="1" t="str">
        <f t="shared" si="3"/>
        <v>-</v>
      </c>
      <c r="N21" s="1" t="str">
        <f t="shared" si="4"/>
        <v>-</v>
      </c>
      <c r="O21" s="1" t="str">
        <f t="shared" si="5"/>
        <v>-</v>
      </c>
    </row>
    <row r="22" spans="1:15" ht="25.5">
      <c r="A22" s="8" t="s">
        <v>24</v>
      </c>
      <c r="B22" s="74"/>
      <c r="C22" s="8"/>
      <c r="D22" s="8"/>
      <c r="E22" s="8"/>
      <c r="F22" s="8"/>
      <c r="G22" s="8"/>
      <c r="H22" s="8"/>
      <c r="J22" s="1" t="str">
        <f t="shared" si="0"/>
        <v>-</v>
      </c>
      <c r="K22" s="1" t="str">
        <f t="shared" si="1"/>
        <v>-</v>
      </c>
      <c r="L22" s="1" t="str">
        <f t="shared" si="2"/>
        <v>-</v>
      </c>
      <c r="M22" s="1" t="str">
        <f t="shared" si="3"/>
        <v>-</v>
      </c>
      <c r="N22" s="1" t="str">
        <f t="shared" si="4"/>
        <v>-</v>
      </c>
      <c r="O22" s="1" t="str">
        <f t="shared" si="5"/>
        <v>-</v>
      </c>
    </row>
    <row r="23" spans="1:15" ht="25.5">
      <c r="A23" s="8" t="s">
        <v>25</v>
      </c>
      <c r="B23" s="8"/>
      <c r="C23" s="8"/>
      <c r="D23" s="8"/>
      <c r="E23" s="8"/>
      <c r="F23" s="8"/>
      <c r="G23" s="8"/>
      <c r="H23" s="8"/>
      <c r="J23" s="1" t="str">
        <f t="shared" si="0"/>
        <v>-</v>
      </c>
      <c r="K23" s="1" t="str">
        <f t="shared" si="1"/>
        <v>-</v>
      </c>
      <c r="L23" s="1" t="str">
        <f t="shared" si="2"/>
        <v>-</v>
      </c>
      <c r="M23" s="1" t="str">
        <f t="shared" si="3"/>
        <v>-</v>
      </c>
      <c r="N23" s="1" t="str">
        <f t="shared" si="4"/>
        <v>-</v>
      </c>
      <c r="O23" s="1" t="str">
        <f t="shared" si="5"/>
        <v>-</v>
      </c>
    </row>
    <row r="24" spans="1:15" ht="25.5">
      <c r="A24" s="8" t="s">
        <v>26</v>
      </c>
      <c r="B24" s="8"/>
      <c r="C24" s="8"/>
      <c r="D24" s="8"/>
      <c r="E24" s="8"/>
      <c r="F24" s="8"/>
      <c r="G24" s="8"/>
      <c r="H24" s="8"/>
      <c r="J24" s="1" t="str">
        <f t="shared" si="0"/>
        <v>-</v>
      </c>
      <c r="K24" s="1" t="str">
        <f t="shared" si="1"/>
        <v>-</v>
      </c>
      <c r="L24" s="1" t="str">
        <f t="shared" si="2"/>
        <v>-</v>
      </c>
      <c r="M24" s="1" t="str">
        <f t="shared" si="3"/>
        <v>-</v>
      </c>
      <c r="N24" s="1" t="str">
        <f t="shared" si="4"/>
        <v>-</v>
      </c>
      <c r="O24" s="1" t="str">
        <f t="shared" si="5"/>
        <v>-</v>
      </c>
    </row>
    <row r="25" spans="1:15" ht="25.5">
      <c r="A25" s="8" t="s">
        <v>27</v>
      </c>
      <c r="B25" s="8"/>
      <c r="C25" s="8"/>
      <c r="D25" s="8"/>
      <c r="E25" s="8"/>
      <c r="F25" s="8"/>
      <c r="G25" s="8"/>
      <c r="H25" s="8"/>
      <c r="J25" s="1" t="str">
        <f t="shared" si="0"/>
        <v>-</v>
      </c>
      <c r="K25" s="1" t="str">
        <f t="shared" si="1"/>
        <v>-</v>
      </c>
      <c r="L25" s="1" t="str">
        <f t="shared" si="2"/>
        <v>-</v>
      </c>
      <c r="M25" s="1" t="str">
        <f t="shared" si="3"/>
        <v>-</v>
      </c>
      <c r="N25" s="1" t="str">
        <f t="shared" si="4"/>
        <v>-</v>
      </c>
      <c r="O25" s="1" t="str">
        <f t="shared" si="5"/>
        <v>-</v>
      </c>
    </row>
    <row r="26" spans="1:15" ht="25.5">
      <c r="A26" s="8" t="s">
        <v>28</v>
      </c>
      <c r="B26" s="8"/>
      <c r="C26" s="8"/>
      <c r="D26" s="8"/>
      <c r="E26" s="8"/>
      <c r="F26" s="8"/>
      <c r="G26" s="8"/>
      <c r="H26" s="8"/>
      <c r="J26" s="1" t="str">
        <f t="shared" si="0"/>
        <v>-</v>
      </c>
      <c r="K26" s="1" t="str">
        <f t="shared" si="1"/>
        <v>-</v>
      </c>
      <c r="L26" s="1" t="str">
        <f t="shared" si="2"/>
        <v>-</v>
      </c>
      <c r="M26" s="1" t="str">
        <f t="shared" si="3"/>
        <v>-</v>
      </c>
      <c r="N26" s="1" t="str">
        <f t="shared" si="4"/>
        <v>-</v>
      </c>
      <c r="O26" s="1" t="str">
        <f t="shared" si="5"/>
        <v>-</v>
      </c>
    </row>
    <row r="27" spans="1:15" ht="25.5">
      <c r="A27" s="8" t="s">
        <v>29</v>
      </c>
      <c r="B27" s="8"/>
      <c r="C27" s="8"/>
      <c r="D27" s="8"/>
      <c r="E27" s="8"/>
      <c r="F27" s="8"/>
      <c r="G27" s="8"/>
      <c r="H27" s="8"/>
      <c r="J27" s="1" t="str">
        <f t="shared" si="0"/>
        <v>-</v>
      </c>
      <c r="K27" s="1" t="str">
        <f t="shared" si="1"/>
        <v>-</v>
      </c>
      <c r="L27" s="1" t="str">
        <f t="shared" si="2"/>
        <v>-</v>
      </c>
      <c r="M27" s="1" t="str">
        <f t="shared" si="3"/>
        <v>-</v>
      </c>
      <c r="N27" s="1" t="str">
        <f t="shared" si="4"/>
        <v>-</v>
      </c>
      <c r="O27" s="1" t="str">
        <f t="shared" si="5"/>
        <v>-</v>
      </c>
    </row>
    <row r="28" spans="1:15" ht="25.5">
      <c r="A28" s="8" t="s">
        <v>30</v>
      </c>
      <c r="B28" s="8"/>
      <c r="C28" s="8"/>
      <c r="D28" s="8"/>
      <c r="E28" s="8"/>
      <c r="F28" s="8"/>
      <c r="G28" s="8"/>
      <c r="H28" s="8"/>
      <c r="J28" s="1" t="str">
        <f t="shared" si="0"/>
        <v>-</v>
      </c>
      <c r="K28" s="1" t="str">
        <f t="shared" si="1"/>
        <v>-</v>
      </c>
      <c r="L28" s="1" t="str">
        <f t="shared" si="2"/>
        <v>-</v>
      </c>
      <c r="M28" s="1" t="str">
        <f t="shared" si="3"/>
        <v>-</v>
      </c>
      <c r="N28" s="1" t="str">
        <f t="shared" si="4"/>
        <v>-</v>
      </c>
      <c r="O28" s="1" t="str">
        <f t="shared" si="5"/>
        <v>-</v>
      </c>
    </row>
    <row r="29" spans="1:15">
      <c r="C29" s="9" t="s">
        <v>41</v>
      </c>
      <c r="D29" s="9">
        <f>SUM(D4:D28)</f>
        <v>0</v>
      </c>
      <c r="E29" s="9">
        <f>SUM(E4:E28)</f>
        <v>0</v>
      </c>
      <c r="F29" s="9">
        <f>SUM(F4:F28)</f>
        <v>0</v>
      </c>
      <c r="G29" s="9">
        <f>SUM(G4:G28)</f>
        <v>0</v>
      </c>
      <c r="J29" s="1">
        <f t="shared" ref="J29:O29" si="6">SUM(J4:J28)</f>
        <v>0</v>
      </c>
      <c r="K29" s="1">
        <f t="shared" si="6"/>
        <v>0</v>
      </c>
      <c r="L29" s="1">
        <f t="shared" si="6"/>
        <v>0</v>
      </c>
      <c r="M29" s="1">
        <f t="shared" si="6"/>
        <v>0</v>
      </c>
      <c r="N29" s="1">
        <f t="shared" si="6"/>
        <v>0</v>
      </c>
      <c r="O29" s="1">
        <f t="shared" si="6"/>
        <v>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0</v>
      </c>
      <c r="D33" s="26" t="e">
        <f>C33/($E$29+$F$29)*100</f>
        <v>#DIV/0!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0</v>
      </c>
      <c r="D34" s="26" t="e">
        <f>C34/($E$29+$F$29)*100</f>
        <v>#DIV/0!</v>
      </c>
      <c r="F34" s="16" t="s">
        <v>44</v>
      </c>
      <c r="G34" s="26" t="e">
        <f>SUMIF($C$4:$C$28,"A",$G$4:$G$28)/$G$31*100</f>
        <v>#DIV/0!</v>
      </c>
      <c r="H34" s="1" t="s">
        <v>51</v>
      </c>
    </row>
    <row r="35" spans="1:8">
      <c r="A35" s="16"/>
      <c r="B35" s="14" t="s">
        <v>34</v>
      </c>
      <c r="C35" s="14">
        <f>N29+O29</f>
        <v>0</v>
      </c>
      <c r="D35" s="26" t="e">
        <f>C35/($E$29+$F$29)*100</f>
        <v>#DIV/0!</v>
      </c>
      <c r="F35" s="16" t="s">
        <v>45</v>
      </c>
      <c r="G35" s="26" t="e">
        <f>SUMIF($C$4:$C$28,"B",$G$4:$G$28)/$G$31*100</f>
        <v>#DIV/0!</v>
      </c>
      <c r="H35" s="6" t="s">
        <v>48</v>
      </c>
    </row>
    <row r="36" spans="1:8">
      <c r="A36" s="16"/>
      <c r="B36" s="14"/>
      <c r="C36" s="14"/>
      <c r="D36" s="15"/>
      <c r="F36" s="20" t="s">
        <v>46</v>
      </c>
      <c r="G36" s="27" t="e">
        <f>SUMIF($C$4:$C$28,"C",$G$4:$G$28)/$G$31*100</f>
        <v>#DIV/0!</v>
      </c>
    </row>
    <row r="37" spans="1:8">
      <c r="A37" s="16"/>
      <c r="B37" s="31"/>
      <c r="C37" s="29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/>
      <c r="D40" s="19"/>
      <c r="E40" s="4"/>
      <c r="F40" s="16" t="s">
        <v>44</v>
      </c>
      <c r="G40" s="26" t="e">
        <f>SUMIF($C$4:$C$28,"A",$D$4:$D$28)/$G$38*100</f>
        <v>#DIV/0!</v>
      </c>
    </row>
    <row r="41" spans="1:8">
      <c r="A41" s="16"/>
      <c r="B41" s="14" t="s">
        <v>39</v>
      </c>
      <c r="C41" s="18"/>
      <c r="D41" s="19"/>
      <c r="E41" s="4"/>
      <c r="F41" s="16" t="s">
        <v>45</v>
      </c>
      <c r="G41" s="26" t="e">
        <f>SUMIF($C$4:$C$28,"B",$D$4:$D$28)/$G$38*100</f>
        <v>#DIV/0!</v>
      </c>
    </row>
    <row r="42" spans="1:8">
      <c r="A42" s="20"/>
      <c r="B42" s="21" t="s">
        <v>40</v>
      </c>
      <c r="C42" s="22">
        <f>HOUR((D41-C41)+(D40-C40))*60+MINUTE((D41-C41)+(D40-C40))</f>
        <v>0</v>
      </c>
      <c r="D42" s="23"/>
      <c r="F42" s="20" t="s">
        <v>46</v>
      </c>
      <c r="G42" s="27" t="e">
        <f>SUMIF($C$4:$C$28,"C",$D$4:$D$28)/$G$38*100</f>
        <v>#DIV/0!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22" activePane="bottomLeft" state="frozen"/>
      <selection pane="bottomLeft" activeCell="A4" sqref="A4:H28"/>
      <pageMargins left="0.35" right="0.34" top="0.63" bottom="0.73" header="0.5" footer="0.5"/>
      <pageSetup paperSize="9" scale="71" orientation="portrait" verticalDpi="300" r:id="rId2"/>
      <headerFooter alignWithMargins="0"/>
    </customSheetView>
    <customSheetView guid="{65C3EFE0-6AF1-11D5-9630-00C04FF44010}" fitToPage="1" showRuler="0">
      <pane ySplit="3" topLeftCell="A25" activePane="bottomLeft" state="frozen"/>
      <selection pane="bottomLeft" activeCell="C46" sqref="C46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B20" sqref="B20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100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/>
      <c r="E4" s="8"/>
      <c r="F4" s="8"/>
      <c r="G4" s="8"/>
      <c r="H4" s="7"/>
    </row>
    <row r="5" spans="1:15" ht="25.5">
      <c r="A5" s="8" t="s">
        <v>7</v>
      </c>
      <c r="B5" s="8"/>
      <c r="C5" s="8"/>
      <c r="D5" s="8"/>
      <c r="E5" s="8"/>
      <c r="F5" s="8"/>
      <c r="G5" s="8"/>
      <c r="H5" s="8"/>
    </row>
    <row r="6" spans="1:15" ht="25.5">
      <c r="A6" s="8" t="s">
        <v>8</v>
      </c>
      <c r="B6" s="8"/>
      <c r="C6" s="8"/>
      <c r="D6" s="8"/>
      <c r="E6" s="8"/>
      <c r="F6" s="8"/>
      <c r="G6" s="8"/>
      <c r="H6" s="8"/>
    </row>
    <row r="7" spans="1:15" ht="25.5">
      <c r="A7" s="8" t="s">
        <v>9</v>
      </c>
      <c r="B7" s="8"/>
      <c r="C7" s="8"/>
      <c r="D7" s="8"/>
      <c r="E7" s="8"/>
      <c r="F7" s="8"/>
      <c r="G7" s="8"/>
      <c r="H7" s="8"/>
      <c r="J7" s="1" t="str">
        <f t="shared" ref="J7:J28" si="0">IF(C7="A",E7,"-")</f>
        <v>-</v>
      </c>
      <c r="K7" s="1" t="str">
        <f t="shared" ref="K7:K28" si="1">IF($C7="A",F7,"-")</f>
        <v>-</v>
      </c>
      <c r="L7" s="1" t="str">
        <f t="shared" ref="L7:L28" si="2">IF($C7="B",E7,"-")</f>
        <v>-</v>
      </c>
      <c r="M7" s="1" t="str">
        <f t="shared" ref="M7:M28" si="3">IF($C7="B",F7,"-")</f>
        <v>-</v>
      </c>
      <c r="N7" s="1" t="str">
        <f t="shared" ref="N7:N28" si="4">IF($C7="C",E7,"-")</f>
        <v>-</v>
      </c>
      <c r="O7" s="1" t="str">
        <f t="shared" ref="O7:O28" si="5">IF($C7="C",F7,"-")</f>
        <v>-</v>
      </c>
    </row>
    <row r="8" spans="1:15" ht="25.5">
      <c r="A8" s="8" t="s">
        <v>10</v>
      </c>
      <c r="B8" s="8"/>
      <c r="C8" s="30"/>
      <c r="D8" s="8"/>
      <c r="E8" s="8"/>
      <c r="F8" s="8"/>
      <c r="G8" s="8"/>
      <c r="H8" s="8"/>
      <c r="J8" s="1" t="str">
        <f t="shared" si="0"/>
        <v>-</v>
      </c>
      <c r="K8" s="1" t="str">
        <f t="shared" si="1"/>
        <v>-</v>
      </c>
      <c r="L8" s="1" t="str">
        <f t="shared" si="2"/>
        <v>-</v>
      </c>
      <c r="M8" s="1" t="str">
        <f t="shared" si="3"/>
        <v>-</v>
      </c>
      <c r="N8" s="1" t="str">
        <f t="shared" si="4"/>
        <v>-</v>
      </c>
      <c r="O8" s="1" t="str">
        <f t="shared" si="5"/>
        <v>-</v>
      </c>
    </row>
    <row r="9" spans="1:15" ht="25.5">
      <c r="A9" s="8" t="s">
        <v>11</v>
      </c>
      <c r="B9" s="8"/>
      <c r="C9" s="8"/>
      <c r="D9" s="8"/>
      <c r="E9" s="8"/>
      <c r="F9" s="8"/>
      <c r="G9" s="8"/>
      <c r="H9" s="8"/>
      <c r="J9" s="1" t="str">
        <f t="shared" si="0"/>
        <v>-</v>
      </c>
      <c r="K9" s="1" t="str">
        <f t="shared" si="1"/>
        <v>-</v>
      </c>
      <c r="L9" s="1" t="str">
        <f t="shared" si="2"/>
        <v>-</v>
      </c>
      <c r="M9" s="1" t="str">
        <f t="shared" si="3"/>
        <v>-</v>
      </c>
      <c r="N9" s="1" t="str">
        <f t="shared" si="4"/>
        <v>-</v>
      </c>
      <c r="O9" s="1" t="str">
        <f t="shared" si="5"/>
        <v>-</v>
      </c>
    </row>
    <row r="10" spans="1:15" ht="25.5">
      <c r="A10" s="8" t="s">
        <v>12</v>
      </c>
      <c r="B10" s="8"/>
      <c r="C10" s="8"/>
      <c r="D10" s="8"/>
      <c r="E10" s="8"/>
      <c r="F10" s="8"/>
      <c r="G10" s="8"/>
      <c r="H10" s="8"/>
      <c r="J10" s="1" t="str">
        <f t="shared" si="0"/>
        <v>-</v>
      </c>
      <c r="K10" s="1" t="str">
        <f t="shared" si="1"/>
        <v>-</v>
      </c>
      <c r="L10" s="1" t="str">
        <f t="shared" si="2"/>
        <v>-</v>
      </c>
      <c r="M10" s="1" t="str">
        <f t="shared" si="3"/>
        <v>-</v>
      </c>
      <c r="N10" s="1" t="str">
        <f t="shared" si="4"/>
        <v>-</v>
      </c>
      <c r="O10" s="1" t="str">
        <f t="shared" si="5"/>
        <v>-</v>
      </c>
    </row>
    <row r="11" spans="1:15" ht="25.5">
      <c r="A11" s="8" t="s">
        <v>13</v>
      </c>
      <c r="B11" s="8"/>
      <c r="C11" s="8"/>
      <c r="D11" s="8"/>
      <c r="E11" s="8"/>
      <c r="F11" s="8"/>
      <c r="G11" s="8"/>
      <c r="H11" s="8"/>
      <c r="J11" s="1" t="str">
        <f t="shared" si="0"/>
        <v>-</v>
      </c>
      <c r="K11" s="1" t="str">
        <f t="shared" si="1"/>
        <v>-</v>
      </c>
      <c r="L11" s="1" t="str">
        <f t="shared" si="2"/>
        <v>-</v>
      </c>
      <c r="M11" s="1" t="str">
        <f t="shared" si="3"/>
        <v>-</v>
      </c>
      <c r="N11" s="1" t="str">
        <f t="shared" si="4"/>
        <v>-</v>
      </c>
      <c r="O11" s="1" t="str">
        <f t="shared" si="5"/>
        <v>-</v>
      </c>
    </row>
    <row r="12" spans="1:15" ht="25.5">
      <c r="A12" s="8" t="s">
        <v>14</v>
      </c>
      <c r="B12" s="8"/>
      <c r="C12" s="8"/>
      <c r="D12" s="8"/>
      <c r="E12" s="8"/>
      <c r="F12" s="8"/>
      <c r="G12" s="8"/>
      <c r="H12" s="8"/>
      <c r="J12" s="1" t="str">
        <f t="shared" si="0"/>
        <v>-</v>
      </c>
      <c r="K12" s="1" t="str">
        <f t="shared" si="1"/>
        <v>-</v>
      </c>
      <c r="L12" s="1" t="str">
        <f t="shared" si="2"/>
        <v>-</v>
      </c>
      <c r="M12" s="1" t="str">
        <f t="shared" si="3"/>
        <v>-</v>
      </c>
      <c r="N12" s="1" t="str">
        <f t="shared" si="4"/>
        <v>-</v>
      </c>
      <c r="O12" s="1" t="str">
        <f t="shared" si="5"/>
        <v>-</v>
      </c>
    </row>
    <row r="13" spans="1:15" ht="25.5">
      <c r="A13" s="8" t="s">
        <v>15</v>
      </c>
      <c r="B13" s="8"/>
      <c r="C13" s="8"/>
      <c r="D13" s="8"/>
      <c r="E13" s="8"/>
      <c r="F13" s="8"/>
      <c r="G13" s="8"/>
      <c r="H13" s="8"/>
      <c r="J13" s="1" t="str">
        <f t="shared" si="0"/>
        <v>-</v>
      </c>
      <c r="K13" s="1" t="str">
        <f t="shared" si="1"/>
        <v>-</v>
      </c>
      <c r="L13" s="1" t="str">
        <f t="shared" si="2"/>
        <v>-</v>
      </c>
      <c r="M13" s="1" t="str">
        <f t="shared" si="3"/>
        <v>-</v>
      </c>
      <c r="N13" s="1" t="str">
        <f t="shared" si="4"/>
        <v>-</v>
      </c>
      <c r="O13" s="1" t="str">
        <f t="shared" si="5"/>
        <v>-</v>
      </c>
    </row>
    <row r="14" spans="1:15" ht="25.5">
      <c r="A14" s="8" t="s">
        <v>16</v>
      </c>
      <c r="B14" s="8"/>
      <c r="C14" s="8"/>
      <c r="D14" s="8"/>
      <c r="E14" s="8"/>
      <c r="F14" s="8"/>
      <c r="G14" s="8"/>
      <c r="H14" s="8"/>
      <c r="J14" s="1" t="str">
        <f t="shared" si="0"/>
        <v>-</v>
      </c>
      <c r="K14" s="1" t="str">
        <f t="shared" si="1"/>
        <v>-</v>
      </c>
      <c r="L14" s="1" t="str">
        <f t="shared" si="2"/>
        <v>-</v>
      </c>
      <c r="M14" s="1" t="str">
        <f t="shared" si="3"/>
        <v>-</v>
      </c>
      <c r="N14" s="1" t="str">
        <f t="shared" si="4"/>
        <v>-</v>
      </c>
      <c r="O14" s="1" t="str">
        <f t="shared" si="5"/>
        <v>-</v>
      </c>
    </row>
    <row r="15" spans="1:15" ht="25.5">
      <c r="A15" s="8" t="s">
        <v>17</v>
      </c>
      <c r="C15" s="8"/>
      <c r="D15" s="8"/>
      <c r="E15" s="8"/>
      <c r="F15" s="8"/>
      <c r="G15" s="8"/>
      <c r="H15" s="8"/>
      <c r="J15" s="1" t="str">
        <f t="shared" si="0"/>
        <v>-</v>
      </c>
      <c r="K15" s="1" t="str">
        <f t="shared" si="1"/>
        <v>-</v>
      </c>
      <c r="L15" s="1" t="str">
        <f t="shared" si="2"/>
        <v>-</v>
      </c>
      <c r="M15" s="1" t="str">
        <f t="shared" si="3"/>
        <v>-</v>
      </c>
      <c r="N15" s="1" t="str">
        <f t="shared" si="4"/>
        <v>-</v>
      </c>
      <c r="O15" s="1" t="str">
        <f t="shared" si="5"/>
        <v>-</v>
      </c>
    </row>
    <row r="16" spans="1:15" ht="25.5">
      <c r="A16" s="8" t="s">
        <v>18</v>
      </c>
      <c r="B16" s="8"/>
      <c r="C16" s="8"/>
      <c r="D16" s="8"/>
      <c r="E16" s="8"/>
      <c r="F16" s="8"/>
      <c r="G16" s="8"/>
      <c r="H16" s="8"/>
      <c r="J16" s="1" t="str">
        <f t="shared" si="0"/>
        <v>-</v>
      </c>
      <c r="K16" s="1" t="str">
        <f t="shared" si="1"/>
        <v>-</v>
      </c>
      <c r="L16" s="1" t="str">
        <f t="shared" si="2"/>
        <v>-</v>
      </c>
      <c r="M16" s="1" t="str">
        <f t="shared" si="3"/>
        <v>-</v>
      </c>
      <c r="N16" s="1" t="str">
        <f t="shared" si="4"/>
        <v>-</v>
      </c>
      <c r="O16" s="1" t="str">
        <f t="shared" si="5"/>
        <v>-</v>
      </c>
    </row>
    <row r="17" spans="1:15" ht="25.5">
      <c r="A17" s="8" t="s">
        <v>19</v>
      </c>
      <c r="C17" s="8"/>
      <c r="D17" s="8"/>
      <c r="E17" s="8"/>
      <c r="F17" s="8"/>
      <c r="G17" s="8"/>
      <c r="H17" s="8"/>
      <c r="J17" s="1" t="str">
        <f t="shared" si="0"/>
        <v>-</v>
      </c>
      <c r="K17" s="1" t="str">
        <f t="shared" si="1"/>
        <v>-</v>
      </c>
      <c r="L17" s="1" t="str">
        <f t="shared" si="2"/>
        <v>-</v>
      </c>
      <c r="M17" s="1" t="str">
        <f t="shared" si="3"/>
        <v>-</v>
      </c>
      <c r="N17" s="1" t="str">
        <f t="shared" si="4"/>
        <v>-</v>
      </c>
      <c r="O17" s="1" t="str">
        <f t="shared" si="5"/>
        <v>-</v>
      </c>
    </row>
    <row r="18" spans="1:15" ht="25.5">
      <c r="A18" s="8" t="s">
        <v>20</v>
      </c>
      <c r="B18" s="8"/>
      <c r="C18" s="8"/>
      <c r="D18" s="8"/>
      <c r="E18" s="8"/>
      <c r="F18" s="8"/>
      <c r="G18" s="8"/>
      <c r="H18" s="8"/>
      <c r="J18" s="1" t="str">
        <f t="shared" si="0"/>
        <v>-</v>
      </c>
      <c r="K18" s="1" t="str">
        <f t="shared" si="1"/>
        <v>-</v>
      </c>
      <c r="L18" s="1" t="str">
        <f t="shared" si="2"/>
        <v>-</v>
      </c>
      <c r="M18" s="1" t="str">
        <f t="shared" si="3"/>
        <v>-</v>
      </c>
      <c r="N18" s="1" t="str">
        <f t="shared" si="4"/>
        <v>-</v>
      </c>
      <c r="O18" s="1" t="str">
        <f t="shared" si="5"/>
        <v>-</v>
      </c>
    </row>
    <row r="19" spans="1:15" ht="25.5">
      <c r="A19" s="8" t="s">
        <v>21</v>
      </c>
      <c r="B19" s="8"/>
      <c r="C19" s="8"/>
      <c r="D19" s="8"/>
      <c r="E19" s="8"/>
      <c r="F19" s="8"/>
      <c r="G19" s="8"/>
      <c r="H19" s="8"/>
      <c r="J19" s="1" t="str">
        <f t="shared" si="0"/>
        <v>-</v>
      </c>
      <c r="K19" s="1" t="str">
        <f t="shared" si="1"/>
        <v>-</v>
      </c>
      <c r="L19" s="1" t="str">
        <f t="shared" si="2"/>
        <v>-</v>
      </c>
      <c r="M19" s="1" t="str">
        <f t="shared" si="3"/>
        <v>-</v>
      </c>
      <c r="N19" s="1" t="str">
        <f t="shared" si="4"/>
        <v>-</v>
      </c>
      <c r="O19" s="1" t="str">
        <f t="shared" si="5"/>
        <v>-</v>
      </c>
    </row>
    <row r="20" spans="1:15" ht="25.5">
      <c r="A20" s="8" t="s">
        <v>22</v>
      </c>
      <c r="B20" s="8"/>
      <c r="C20" s="8"/>
      <c r="D20" s="8"/>
      <c r="E20" s="8"/>
      <c r="F20" s="8"/>
      <c r="G20" s="8"/>
      <c r="H20" s="8"/>
      <c r="J20" s="1" t="str">
        <f t="shared" si="0"/>
        <v>-</v>
      </c>
      <c r="K20" s="1" t="str">
        <f t="shared" si="1"/>
        <v>-</v>
      </c>
      <c r="L20" s="1" t="str">
        <f t="shared" si="2"/>
        <v>-</v>
      </c>
      <c r="M20" s="1" t="str">
        <f t="shared" si="3"/>
        <v>-</v>
      </c>
      <c r="N20" s="1" t="str">
        <f t="shared" si="4"/>
        <v>-</v>
      </c>
      <c r="O20" s="1" t="str">
        <f t="shared" si="5"/>
        <v>-</v>
      </c>
    </row>
    <row r="21" spans="1:15" ht="25.5">
      <c r="A21" s="8" t="s">
        <v>23</v>
      </c>
      <c r="B21" s="8"/>
      <c r="C21" s="8"/>
      <c r="D21" s="8"/>
      <c r="E21" s="8"/>
      <c r="F21" s="8"/>
      <c r="G21" s="8"/>
      <c r="H21" s="8"/>
      <c r="J21" s="1" t="str">
        <f t="shared" si="0"/>
        <v>-</v>
      </c>
      <c r="K21" s="1" t="str">
        <f t="shared" si="1"/>
        <v>-</v>
      </c>
      <c r="L21" s="1" t="str">
        <f t="shared" si="2"/>
        <v>-</v>
      </c>
      <c r="M21" s="1" t="str">
        <f t="shared" si="3"/>
        <v>-</v>
      </c>
      <c r="N21" s="1" t="str">
        <f t="shared" si="4"/>
        <v>-</v>
      </c>
      <c r="O21" s="1" t="str">
        <f t="shared" si="5"/>
        <v>-</v>
      </c>
    </row>
    <row r="22" spans="1:15" ht="25.5">
      <c r="A22" s="8" t="s">
        <v>24</v>
      </c>
      <c r="B22" s="8"/>
      <c r="C22" s="8"/>
      <c r="D22" s="8"/>
      <c r="E22" s="8"/>
      <c r="F22" s="8"/>
      <c r="G22" s="8"/>
      <c r="H22" s="8"/>
      <c r="J22" s="1" t="str">
        <f t="shared" si="0"/>
        <v>-</v>
      </c>
      <c r="K22" s="1" t="str">
        <f t="shared" si="1"/>
        <v>-</v>
      </c>
      <c r="L22" s="1" t="str">
        <f t="shared" si="2"/>
        <v>-</v>
      </c>
      <c r="M22" s="1" t="str">
        <f t="shared" si="3"/>
        <v>-</v>
      </c>
      <c r="N22" s="1" t="str">
        <f t="shared" si="4"/>
        <v>-</v>
      </c>
      <c r="O22" s="1" t="str">
        <f t="shared" si="5"/>
        <v>-</v>
      </c>
    </row>
    <row r="23" spans="1:15" ht="25.5">
      <c r="A23" s="8" t="s">
        <v>25</v>
      </c>
      <c r="B23" s="8"/>
      <c r="C23" s="8"/>
      <c r="D23" s="8"/>
      <c r="E23" s="8"/>
      <c r="F23" s="8"/>
      <c r="G23" s="8"/>
      <c r="H23" s="8"/>
      <c r="J23" s="1" t="str">
        <f t="shared" si="0"/>
        <v>-</v>
      </c>
      <c r="K23" s="1" t="str">
        <f t="shared" si="1"/>
        <v>-</v>
      </c>
      <c r="L23" s="1" t="str">
        <f t="shared" si="2"/>
        <v>-</v>
      </c>
      <c r="M23" s="1" t="str">
        <f t="shared" si="3"/>
        <v>-</v>
      </c>
      <c r="N23" s="1" t="str">
        <f t="shared" si="4"/>
        <v>-</v>
      </c>
      <c r="O23" s="1" t="str">
        <f t="shared" si="5"/>
        <v>-</v>
      </c>
    </row>
    <row r="24" spans="1:15" ht="25.5">
      <c r="A24" s="8" t="s">
        <v>26</v>
      </c>
      <c r="B24" s="8"/>
      <c r="C24" s="8"/>
      <c r="D24" s="8"/>
      <c r="E24" s="8"/>
      <c r="F24" s="8"/>
      <c r="G24" s="8"/>
      <c r="H24" s="8"/>
      <c r="J24" s="1" t="str">
        <f t="shared" si="0"/>
        <v>-</v>
      </c>
      <c r="K24" s="1" t="str">
        <f t="shared" si="1"/>
        <v>-</v>
      </c>
      <c r="L24" s="1" t="str">
        <f t="shared" si="2"/>
        <v>-</v>
      </c>
      <c r="M24" s="1" t="str">
        <f t="shared" si="3"/>
        <v>-</v>
      </c>
      <c r="N24" s="1" t="str">
        <f t="shared" si="4"/>
        <v>-</v>
      </c>
      <c r="O24" s="1" t="str">
        <f t="shared" si="5"/>
        <v>-</v>
      </c>
    </row>
    <row r="25" spans="1:15" ht="25.5">
      <c r="A25" s="8" t="s">
        <v>27</v>
      </c>
      <c r="B25" s="8"/>
      <c r="C25" s="8"/>
      <c r="D25" s="8"/>
      <c r="E25" s="8"/>
      <c r="F25" s="8"/>
      <c r="G25" s="8"/>
      <c r="H25" s="8"/>
      <c r="J25" s="1" t="str">
        <f t="shared" si="0"/>
        <v>-</v>
      </c>
      <c r="K25" s="1" t="str">
        <f t="shared" si="1"/>
        <v>-</v>
      </c>
      <c r="L25" s="1" t="str">
        <f t="shared" si="2"/>
        <v>-</v>
      </c>
      <c r="M25" s="1" t="str">
        <f t="shared" si="3"/>
        <v>-</v>
      </c>
      <c r="N25" s="1" t="str">
        <f t="shared" si="4"/>
        <v>-</v>
      </c>
      <c r="O25" s="1" t="str">
        <f t="shared" si="5"/>
        <v>-</v>
      </c>
    </row>
    <row r="26" spans="1:15" ht="25.5">
      <c r="A26" s="8" t="s">
        <v>28</v>
      </c>
      <c r="B26" s="8"/>
      <c r="C26" s="8"/>
      <c r="D26" s="8"/>
      <c r="E26" s="8"/>
      <c r="F26" s="8"/>
      <c r="G26" s="8"/>
      <c r="H26" s="8"/>
      <c r="J26" s="1" t="str">
        <f t="shared" si="0"/>
        <v>-</v>
      </c>
      <c r="K26" s="1" t="str">
        <f t="shared" si="1"/>
        <v>-</v>
      </c>
      <c r="L26" s="1" t="str">
        <f t="shared" si="2"/>
        <v>-</v>
      </c>
      <c r="M26" s="1" t="str">
        <f t="shared" si="3"/>
        <v>-</v>
      </c>
      <c r="N26" s="1" t="str">
        <f t="shared" si="4"/>
        <v>-</v>
      </c>
      <c r="O26" s="1" t="str">
        <f t="shared" si="5"/>
        <v>-</v>
      </c>
    </row>
    <row r="27" spans="1:15" ht="25.5">
      <c r="A27" s="8" t="s">
        <v>29</v>
      </c>
      <c r="B27" s="8"/>
      <c r="C27" s="8"/>
      <c r="D27" s="8"/>
      <c r="E27" s="8"/>
      <c r="F27" s="8"/>
      <c r="G27" s="8"/>
      <c r="H27" s="8"/>
      <c r="J27" s="1" t="str">
        <f t="shared" si="0"/>
        <v>-</v>
      </c>
      <c r="K27" s="1" t="str">
        <f t="shared" si="1"/>
        <v>-</v>
      </c>
      <c r="L27" s="1" t="str">
        <f t="shared" si="2"/>
        <v>-</v>
      </c>
      <c r="M27" s="1" t="str">
        <f t="shared" si="3"/>
        <v>-</v>
      </c>
      <c r="N27" s="1" t="str">
        <f t="shared" si="4"/>
        <v>-</v>
      </c>
      <c r="O27" s="1" t="str">
        <f t="shared" si="5"/>
        <v>-</v>
      </c>
    </row>
    <row r="28" spans="1:15" ht="25.5">
      <c r="A28" s="8" t="s">
        <v>30</v>
      </c>
      <c r="B28" s="8"/>
      <c r="C28" s="8"/>
      <c r="D28" s="8"/>
      <c r="E28" s="8"/>
      <c r="F28" s="8"/>
      <c r="G28" s="8"/>
      <c r="H28" s="8"/>
      <c r="J28" s="1" t="str">
        <f t="shared" si="0"/>
        <v>-</v>
      </c>
      <c r="K28" s="1" t="str">
        <f t="shared" si="1"/>
        <v>-</v>
      </c>
      <c r="L28" s="1" t="str">
        <f t="shared" si="2"/>
        <v>-</v>
      </c>
      <c r="M28" s="1" t="str">
        <f t="shared" si="3"/>
        <v>-</v>
      </c>
      <c r="N28" s="1" t="str">
        <f t="shared" si="4"/>
        <v>-</v>
      </c>
      <c r="O28" s="1" t="str">
        <f t="shared" si="5"/>
        <v>-</v>
      </c>
    </row>
    <row r="29" spans="1:15">
      <c r="C29" s="9" t="s">
        <v>41</v>
      </c>
      <c r="D29" s="9">
        <f>SUM(D4:D28)</f>
        <v>0</v>
      </c>
      <c r="E29" s="9">
        <f>SUM(E4:E28)</f>
        <v>0</v>
      </c>
      <c r="F29" s="9">
        <f>SUM(F4:F28)</f>
        <v>0</v>
      </c>
      <c r="G29" s="9">
        <f>SUM(G4:G28)</f>
        <v>0</v>
      </c>
      <c r="J29" s="1">
        <f t="shared" ref="J29:O29" si="6">SUM(J4:J28)</f>
        <v>0</v>
      </c>
      <c r="K29" s="1">
        <f t="shared" si="6"/>
        <v>0</v>
      </c>
      <c r="L29" s="1">
        <f t="shared" si="6"/>
        <v>0</v>
      </c>
      <c r="M29" s="1">
        <f t="shared" si="6"/>
        <v>0</v>
      </c>
      <c r="N29" s="1">
        <f t="shared" si="6"/>
        <v>0</v>
      </c>
      <c r="O29" s="1">
        <f t="shared" si="6"/>
        <v>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0</v>
      </c>
      <c r="D33" s="26" t="e">
        <f>C33/($E$29+$F$29)*100</f>
        <v>#DIV/0!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0</v>
      </c>
      <c r="D34" s="26" t="e">
        <f>C34/($E$29+$F$29)*100</f>
        <v>#DIV/0!</v>
      </c>
      <c r="F34" s="16" t="s">
        <v>44</v>
      </c>
      <c r="G34" s="26" t="e">
        <f>SUMIF($C$4:$C$28,"A",$G$4:$G$28)/$G$31*100</f>
        <v>#DIV/0!</v>
      </c>
      <c r="H34" s="1" t="s">
        <v>51</v>
      </c>
    </row>
    <row r="35" spans="1:8">
      <c r="A35" s="16"/>
      <c r="B35" s="14" t="s">
        <v>34</v>
      </c>
      <c r="C35" s="14">
        <f>N29+O29</f>
        <v>0</v>
      </c>
      <c r="D35" s="26" t="e">
        <f>C35/($E$29+$F$29)*100</f>
        <v>#DIV/0!</v>
      </c>
      <c r="F35" s="16" t="s">
        <v>45</v>
      </c>
      <c r="G35" s="26" t="e">
        <f>SUMIF($C$4:$C$28,"B",$G$4:$G$28)/$G$31*100</f>
        <v>#DIV/0!</v>
      </c>
      <c r="H35" s="6" t="s">
        <v>48</v>
      </c>
    </row>
    <row r="36" spans="1:8">
      <c r="A36" s="16"/>
      <c r="B36" s="14"/>
      <c r="C36" s="14"/>
      <c r="D36" s="15"/>
      <c r="F36" s="20" t="s">
        <v>46</v>
      </c>
      <c r="G36" s="27" t="e">
        <f>SUMIF($C$4:$C$28,"C",$G$4:$G$28)/$G$31*100</f>
        <v>#DIV/0!</v>
      </c>
    </row>
    <row r="37" spans="1:8">
      <c r="A37" s="16"/>
      <c r="B37" s="31"/>
      <c r="C37" s="29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/>
      <c r="D40" s="19"/>
      <c r="E40" s="4"/>
      <c r="F40" s="16" t="s">
        <v>44</v>
      </c>
      <c r="G40" s="26" t="e">
        <f>SUMIF($C$4:$C$28,"A",$D$4:$D$28)/$G$38*100</f>
        <v>#DIV/0!</v>
      </c>
    </row>
    <row r="41" spans="1:8">
      <c r="A41" s="16"/>
      <c r="B41" s="14" t="s">
        <v>39</v>
      </c>
      <c r="C41" s="18"/>
      <c r="D41" s="19"/>
      <c r="E41" s="4"/>
      <c r="F41" s="16" t="s">
        <v>45</v>
      </c>
      <c r="G41" s="26" t="e">
        <f>SUMIF($C$4:$C$28,"B",$D$4:$D$28)/$G$38*100</f>
        <v>#DIV/0!</v>
      </c>
    </row>
    <row r="42" spans="1:8">
      <c r="A42" s="20"/>
      <c r="B42" s="21" t="s">
        <v>40</v>
      </c>
      <c r="C42" s="22">
        <f>HOUR((D41-C41)+(D40-C40))*60+MINUTE((D41-C41)+(D40-C40))</f>
        <v>0</v>
      </c>
      <c r="D42" s="23"/>
      <c r="F42" s="20" t="s">
        <v>46</v>
      </c>
      <c r="G42" s="27" t="e">
        <f>SUMIF($C$4:$C$28,"C",$D$4:$D$28)/$G$38*100</f>
        <v>#DIV/0!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19" activePane="bottomLeft" state="frozen"/>
      <selection pane="bottomLeft" activeCell="A4" sqref="A4:H28"/>
      <pageMargins left="0.35" right="0.34" top="0.63" bottom="0.73" header="0.5" footer="0.5"/>
      <pageSetup paperSize="9" scale="71" orientation="portrait" verticalDpi="300" r:id="rId2"/>
      <headerFooter alignWithMargins="0"/>
    </customSheetView>
    <customSheetView guid="{65C3EFE0-6AF1-11D5-9630-00C04FF44010}" fitToPage="1" showRuler="0">
      <pane ySplit="3" topLeftCell="A20" activePane="bottomLeft" state="frozen"/>
      <selection pane="bottomLeft" activeCell="C46" sqref="C46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100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/>
      <c r="E4" s="8"/>
      <c r="F4" s="8"/>
      <c r="G4" s="8"/>
      <c r="H4" s="7"/>
    </row>
    <row r="5" spans="1:15" ht="25.5">
      <c r="A5" s="8" t="s">
        <v>7</v>
      </c>
      <c r="B5" s="8"/>
      <c r="C5" s="8"/>
      <c r="D5" s="8"/>
      <c r="E5" s="8"/>
      <c r="F5" s="8"/>
      <c r="G5" s="8"/>
      <c r="H5" s="8"/>
    </row>
    <row r="6" spans="1:15" ht="25.5">
      <c r="A6" s="8" t="s">
        <v>8</v>
      </c>
      <c r="B6" s="8"/>
      <c r="C6" s="8"/>
      <c r="D6" s="8"/>
      <c r="E6" s="8"/>
      <c r="F6" s="8"/>
      <c r="G6" s="8"/>
      <c r="H6" s="8"/>
    </row>
    <row r="7" spans="1:15" ht="25.5">
      <c r="A7" s="8" t="s">
        <v>9</v>
      </c>
      <c r="B7" s="8"/>
      <c r="C7" s="8"/>
      <c r="D7" s="8"/>
      <c r="E7" s="8"/>
      <c r="F7" s="8"/>
      <c r="G7" s="8"/>
      <c r="H7" s="8"/>
      <c r="J7" s="1" t="str">
        <f t="shared" ref="J7:J28" si="0">IF(C7="A",E7,"-")</f>
        <v>-</v>
      </c>
      <c r="K7" s="1" t="str">
        <f t="shared" ref="K7:K28" si="1">IF($C7="A",F7,"-")</f>
        <v>-</v>
      </c>
      <c r="L7" s="1" t="str">
        <f t="shared" ref="L7:L28" si="2">IF($C7="B",E7,"-")</f>
        <v>-</v>
      </c>
      <c r="M7" s="1" t="str">
        <f t="shared" ref="M7:M28" si="3">IF($C7="B",F7,"-")</f>
        <v>-</v>
      </c>
      <c r="N7" s="1" t="str">
        <f t="shared" ref="N7:N28" si="4">IF($C7="C",E7,"-")</f>
        <v>-</v>
      </c>
      <c r="O7" s="1" t="str">
        <f t="shared" ref="O7:O28" si="5">IF($C7="C",F7,"-")</f>
        <v>-</v>
      </c>
    </row>
    <row r="8" spans="1:15" ht="25.5">
      <c r="A8" s="8" t="s">
        <v>10</v>
      </c>
      <c r="B8" s="8"/>
      <c r="C8" s="30"/>
      <c r="D8" s="8"/>
      <c r="E8" s="8"/>
      <c r="F8" s="8"/>
      <c r="G8" s="8"/>
      <c r="H8" s="8"/>
      <c r="J8" s="1" t="str">
        <f t="shared" si="0"/>
        <v>-</v>
      </c>
      <c r="K8" s="1" t="str">
        <f t="shared" si="1"/>
        <v>-</v>
      </c>
      <c r="L8" s="1" t="str">
        <f t="shared" si="2"/>
        <v>-</v>
      </c>
      <c r="M8" s="1" t="str">
        <f t="shared" si="3"/>
        <v>-</v>
      </c>
      <c r="N8" s="1" t="str">
        <f t="shared" si="4"/>
        <v>-</v>
      </c>
      <c r="O8" s="1" t="str">
        <f t="shared" si="5"/>
        <v>-</v>
      </c>
    </row>
    <row r="9" spans="1:15" ht="25.5">
      <c r="A9" s="8" t="s">
        <v>11</v>
      </c>
      <c r="B9" s="8"/>
      <c r="C9" s="8"/>
      <c r="D9" s="8"/>
      <c r="E9" s="8"/>
      <c r="F9" s="8"/>
      <c r="G9" s="8"/>
      <c r="H9" s="8"/>
      <c r="J9" s="1" t="str">
        <f t="shared" si="0"/>
        <v>-</v>
      </c>
      <c r="K9" s="1" t="str">
        <f t="shared" si="1"/>
        <v>-</v>
      </c>
      <c r="L9" s="1" t="str">
        <f t="shared" si="2"/>
        <v>-</v>
      </c>
      <c r="M9" s="1" t="str">
        <f t="shared" si="3"/>
        <v>-</v>
      </c>
      <c r="N9" s="1" t="str">
        <f t="shared" si="4"/>
        <v>-</v>
      </c>
      <c r="O9" s="1" t="str">
        <f t="shared" si="5"/>
        <v>-</v>
      </c>
    </row>
    <row r="10" spans="1:15" ht="25.5">
      <c r="A10" s="8" t="s">
        <v>12</v>
      </c>
      <c r="B10" s="8"/>
      <c r="C10" s="8"/>
      <c r="D10" s="8"/>
      <c r="E10" s="8"/>
      <c r="F10" s="8"/>
      <c r="G10" s="8"/>
      <c r="H10" s="8"/>
      <c r="J10" s="1" t="str">
        <f t="shared" si="0"/>
        <v>-</v>
      </c>
      <c r="K10" s="1" t="str">
        <f t="shared" si="1"/>
        <v>-</v>
      </c>
      <c r="L10" s="1" t="str">
        <f t="shared" si="2"/>
        <v>-</v>
      </c>
      <c r="M10" s="1" t="str">
        <f t="shared" si="3"/>
        <v>-</v>
      </c>
      <c r="N10" s="1" t="str">
        <f t="shared" si="4"/>
        <v>-</v>
      </c>
      <c r="O10" s="1" t="str">
        <f t="shared" si="5"/>
        <v>-</v>
      </c>
    </row>
    <row r="11" spans="1:15" ht="25.5">
      <c r="A11" s="8" t="s">
        <v>13</v>
      </c>
      <c r="B11" s="8"/>
      <c r="C11" s="8"/>
      <c r="D11" s="8"/>
      <c r="E11" s="8"/>
      <c r="F11" s="8"/>
      <c r="G11" s="8"/>
      <c r="H11" s="8"/>
      <c r="J11" s="1" t="str">
        <f t="shared" si="0"/>
        <v>-</v>
      </c>
      <c r="K11" s="1" t="str">
        <f t="shared" si="1"/>
        <v>-</v>
      </c>
      <c r="L11" s="1" t="str">
        <f t="shared" si="2"/>
        <v>-</v>
      </c>
      <c r="M11" s="1" t="str">
        <f t="shared" si="3"/>
        <v>-</v>
      </c>
      <c r="N11" s="1" t="str">
        <f t="shared" si="4"/>
        <v>-</v>
      </c>
      <c r="O11" s="1" t="str">
        <f t="shared" si="5"/>
        <v>-</v>
      </c>
    </row>
    <row r="12" spans="1:15" ht="25.5">
      <c r="A12" s="8" t="s">
        <v>14</v>
      </c>
      <c r="B12" s="8"/>
      <c r="C12" s="8"/>
      <c r="D12" s="8"/>
      <c r="E12" s="8"/>
      <c r="F12" s="8"/>
      <c r="G12" s="8"/>
      <c r="H12" s="8"/>
      <c r="J12" s="1" t="str">
        <f t="shared" si="0"/>
        <v>-</v>
      </c>
      <c r="K12" s="1" t="str">
        <f t="shared" si="1"/>
        <v>-</v>
      </c>
      <c r="L12" s="1" t="str">
        <f t="shared" si="2"/>
        <v>-</v>
      </c>
      <c r="M12" s="1" t="str">
        <f t="shared" si="3"/>
        <v>-</v>
      </c>
      <c r="N12" s="1" t="str">
        <f t="shared" si="4"/>
        <v>-</v>
      </c>
      <c r="O12" s="1" t="str">
        <f t="shared" si="5"/>
        <v>-</v>
      </c>
    </row>
    <row r="13" spans="1:15" ht="25.5">
      <c r="A13" s="8" t="s">
        <v>15</v>
      </c>
      <c r="B13" s="8"/>
      <c r="C13" s="8"/>
      <c r="D13" s="8"/>
      <c r="E13" s="8"/>
      <c r="F13" s="8"/>
      <c r="G13" s="8"/>
      <c r="H13" s="8"/>
      <c r="J13" s="1" t="str">
        <f t="shared" si="0"/>
        <v>-</v>
      </c>
      <c r="K13" s="1" t="str">
        <f t="shared" si="1"/>
        <v>-</v>
      </c>
      <c r="L13" s="1" t="str">
        <f t="shared" si="2"/>
        <v>-</v>
      </c>
      <c r="M13" s="1" t="str">
        <f t="shared" si="3"/>
        <v>-</v>
      </c>
      <c r="N13" s="1" t="str">
        <f t="shared" si="4"/>
        <v>-</v>
      </c>
      <c r="O13" s="1" t="str">
        <f t="shared" si="5"/>
        <v>-</v>
      </c>
    </row>
    <row r="14" spans="1:15" ht="25.5">
      <c r="A14" s="8" t="s">
        <v>16</v>
      </c>
      <c r="B14" s="8"/>
      <c r="C14" s="8"/>
      <c r="D14" s="8"/>
      <c r="E14" s="8"/>
      <c r="F14" s="8"/>
      <c r="G14" s="8"/>
      <c r="H14" s="8"/>
      <c r="J14" s="1" t="str">
        <f t="shared" si="0"/>
        <v>-</v>
      </c>
      <c r="K14" s="1" t="str">
        <f t="shared" si="1"/>
        <v>-</v>
      </c>
      <c r="L14" s="1" t="str">
        <f t="shared" si="2"/>
        <v>-</v>
      </c>
      <c r="M14" s="1" t="str">
        <f t="shared" si="3"/>
        <v>-</v>
      </c>
      <c r="N14" s="1" t="str">
        <f t="shared" si="4"/>
        <v>-</v>
      </c>
      <c r="O14" s="1" t="str">
        <f t="shared" si="5"/>
        <v>-</v>
      </c>
    </row>
    <row r="15" spans="1:15" ht="25.5">
      <c r="A15" s="8" t="s">
        <v>17</v>
      </c>
      <c r="C15" s="8"/>
      <c r="D15" s="8"/>
      <c r="E15" s="8"/>
      <c r="F15" s="8"/>
      <c r="G15" s="8"/>
      <c r="H15" s="8"/>
      <c r="J15" s="1" t="str">
        <f t="shared" si="0"/>
        <v>-</v>
      </c>
      <c r="K15" s="1" t="str">
        <f t="shared" si="1"/>
        <v>-</v>
      </c>
      <c r="L15" s="1" t="str">
        <f t="shared" si="2"/>
        <v>-</v>
      </c>
      <c r="M15" s="1" t="str">
        <f t="shared" si="3"/>
        <v>-</v>
      </c>
      <c r="N15" s="1" t="str">
        <f t="shared" si="4"/>
        <v>-</v>
      </c>
      <c r="O15" s="1" t="str">
        <f t="shared" si="5"/>
        <v>-</v>
      </c>
    </row>
    <row r="16" spans="1:15" ht="25.5">
      <c r="A16" s="8" t="s">
        <v>18</v>
      </c>
      <c r="B16" s="8"/>
      <c r="C16" s="8"/>
      <c r="D16" s="8"/>
      <c r="E16" s="8"/>
      <c r="F16" s="8"/>
      <c r="G16" s="8"/>
      <c r="H16" s="8"/>
      <c r="J16" s="1" t="str">
        <f t="shared" si="0"/>
        <v>-</v>
      </c>
      <c r="K16" s="1" t="str">
        <f t="shared" si="1"/>
        <v>-</v>
      </c>
      <c r="L16" s="1" t="str">
        <f t="shared" si="2"/>
        <v>-</v>
      </c>
      <c r="M16" s="1" t="str">
        <f t="shared" si="3"/>
        <v>-</v>
      </c>
      <c r="N16" s="1" t="str">
        <f t="shared" si="4"/>
        <v>-</v>
      </c>
      <c r="O16" s="1" t="str">
        <f t="shared" si="5"/>
        <v>-</v>
      </c>
    </row>
    <row r="17" spans="1:15" ht="25.5">
      <c r="A17" s="8" t="s">
        <v>19</v>
      </c>
      <c r="C17" s="8"/>
      <c r="D17" s="8"/>
      <c r="E17" s="8"/>
      <c r="F17" s="8"/>
      <c r="G17" s="8"/>
      <c r="H17" s="8"/>
      <c r="J17" s="1" t="str">
        <f t="shared" si="0"/>
        <v>-</v>
      </c>
      <c r="K17" s="1" t="str">
        <f t="shared" si="1"/>
        <v>-</v>
      </c>
      <c r="L17" s="1" t="str">
        <f t="shared" si="2"/>
        <v>-</v>
      </c>
      <c r="M17" s="1" t="str">
        <f t="shared" si="3"/>
        <v>-</v>
      </c>
      <c r="N17" s="1" t="str">
        <f t="shared" si="4"/>
        <v>-</v>
      </c>
      <c r="O17" s="1" t="str">
        <f t="shared" si="5"/>
        <v>-</v>
      </c>
    </row>
    <row r="18" spans="1:15" ht="25.5">
      <c r="A18" s="8" t="s">
        <v>20</v>
      </c>
      <c r="B18" s="8"/>
      <c r="C18" s="8"/>
      <c r="D18" s="8"/>
      <c r="E18" s="8"/>
      <c r="F18" s="8"/>
      <c r="G18" s="8"/>
      <c r="H18" s="8"/>
      <c r="J18" s="1" t="str">
        <f t="shared" si="0"/>
        <v>-</v>
      </c>
      <c r="K18" s="1" t="str">
        <f t="shared" si="1"/>
        <v>-</v>
      </c>
      <c r="L18" s="1" t="str">
        <f t="shared" si="2"/>
        <v>-</v>
      </c>
      <c r="M18" s="1" t="str">
        <f t="shared" si="3"/>
        <v>-</v>
      </c>
      <c r="N18" s="1" t="str">
        <f t="shared" si="4"/>
        <v>-</v>
      </c>
      <c r="O18" s="1" t="str">
        <f t="shared" si="5"/>
        <v>-</v>
      </c>
    </row>
    <row r="19" spans="1:15" ht="25.5">
      <c r="A19" s="8" t="s">
        <v>21</v>
      </c>
      <c r="B19" s="8"/>
      <c r="C19" s="8"/>
      <c r="D19" s="8"/>
      <c r="E19" s="8"/>
      <c r="F19" s="8"/>
      <c r="G19" s="8"/>
      <c r="H19" s="8"/>
      <c r="J19" s="1" t="str">
        <f t="shared" si="0"/>
        <v>-</v>
      </c>
      <c r="K19" s="1" t="str">
        <f t="shared" si="1"/>
        <v>-</v>
      </c>
      <c r="L19" s="1" t="str">
        <f t="shared" si="2"/>
        <v>-</v>
      </c>
      <c r="M19" s="1" t="str">
        <f t="shared" si="3"/>
        <v>-</v>
      </c>
      <c r="N19" s="1" t="str">
        <f t="shared" si="4"/>
        <v>-</v>
      </c>
      <c r="O19" s="1" t="str">
        <f t="shared" si="5"/>
        <v>-</v>
      </c>
    </row>
    <row r="20" spans="1:15" ht="25.5">
      <c r="A20" s="8" t="s">
        <v>22</v>
      </c>
      <c r="B20" s="8"/>
      <c r="C20" s="8"/>
      <c r="D20" s="8"/>
      <c r="E20" s="8"/>
      <c r="F20" s="8"/>
      <c r="G20" s="8"/>
      <c r="H20" s="8"/>
      <c r="J20" s="1" t="str">
        <f t="shared" si="0"/>
        <v>-</v>
      </c>
      <c r="K20" s="1" t="str">
        <f t="shared" si="1"/>
        <v>-</v>
      </c>
      <c r="L20" s="1" t="str">
        <f t="shared" si="2"/>
        <v>-</v>
      </c>
      <c r="M20" s="1" t="str">
        <f t="shared" si="3"/>
        <v>-</v>
      </c>
      <c r="N20" s="1" t="str">
        <f t="shared" si="4"/>
        <v>-</v>
      </c>
      <c r="O20" s="1" t="str">
        <f t="shared" si="5"/>
        <v>-</v>
      </c>
    </row>
    <row r="21" spans="1:15" ht="25.5">
      <c r="A21" s="8" t="s">
        <v>23</v>
      </c>
      <c r="B21" s="8"/>
      <c r="C21" s="8"/>
      <c r="D21" s="8"/>
      <c r="E21" s="8"/>
      <c r="F21" s="8"/>
      <c r="G21" s="8"/>
      <c r="H21" s="8"/>
      <c r="J21" s="1" t="str">
        <f t="shared" si="0"/>
        <v>-</v>
      </c>
      <c r="K21" s="1" t="str">
        <f t="shared" si="1"/>
        <v>-</v>
      </c>
      <c r="L21" s="1" t="str">
        <f t="shared" si="2"/>
        <v>-</v>
      </c>
      <c r="M21" s="1" t="str">
        <f t="shared" si="3"/>
        <v>-</v>
      </c>
      <c r="N21" s="1" t="str">
        <f t="shared" si="4"/>
        <v>-</v>
      </c>
      <c r="O21" s="1" t="str">
        <f t="shared" si="5"/>
        <v>-</v>
      </c>
    </row>
    <row r="22" spans="1:15" ht="25.5">
      <c r="A22" s="8" t="s">
        <v>24</v>
      </c>
      <c r="B22" s="8"/>
      <c r="C22" s="8"/>
      <c r="D22" s="8"/>
      <c r="E22" s="8"/>
      <c r="F22" s="8"/>
      <c r="G22" s="8"/>
      <c r="H22" s="8"/>
      <c r="J22" s="1" t="str">
        <f t="shared" si="0"/>
        <v>-</v>
      </c>
      <c r="K22" s="1" t="str">
        <f t="shared" si="1"/>
        <v>-</v>
      </c>
      <c r="L22" s="1" t="str">
        <f t="shared" si="2"/>
        <v>-</v>
      </c>
      <c r="M22" s="1" t="str">
        <f t="shared" si="3"/>
        <v>-</v>
      </c>
      <c r="N22" s="1" t="str">
        <f t="shared" si="4"/>
        <v>-</v>
      </c>
      <c r="O22" s="1" t="str">
        <f t="shared" si="5"/>
        <v>-</v>
      </c>
    </row>
    <row r="23" spans="1:15" ht="25.5">
      <c r="A23" s="8" t="s">
        <v>25</v>
      </c>
      <c r="B23" s="8"/>
      <c r="C23" s="8"/>
      <c r="D23" s="8"/>
      <c r="E23" s="8"/>
      <c r="F23" s="8"/>
      <c r="G23" s="8"/>
      <c r="H23" s="8"/>
      <c r="J23" s="1" t="str">
        <f t="shared" si="0"/>
        <v>-</v>
      </c>
      <c r="K23" s="1" t="str">
        <f t="shared" si="1"/>
        <v>-</v>
      </c>
      <c r="L23" s="1" t="str">
        <f t="shared" si="2"/>
        <v>-</v>
      </c>
      <c r="M23" s="1" t="str">
        <f t="shared" si="3"/>
        <v>-</v>
      </c>
      <c r="N23" s="1" t="str">
        <f t="shared" si="4"/>
        <v>-</v>
      </c>
      <c r="O23" s="1" t="str">
        <f t="shared" si="5"/>
        <v>-</v>
      </c>
    </row>
    <row r="24" spans="1:15" ht="25.5">
      <c r="A24" s="8" t="s">
        <v>26</v>
      </c>
      <c r="B24" s="8"/>
      <c r="C24" s="8"/>
      <c r="D24" s="8"/>
      <c r="E24" s="8"/>
      <c r="F24" s="8"/>
      <c r="G24" s="8"/>
      <c r="H24" s="8"/>
      <c r="J24" s="1" t="str">
        <f t="shared" si="0"/>
        <v>-</v>
      </c>
      <c r="K24" s="1" t="str">
        <f t="shared" si="1"/>
        <v>-</v>
      </c>
      <c r="L24" s="1" t="str">
        <f t="shared" si="2"/>
        <v>-</v>
      </c>
      <c r="M24" s="1" t="str">
        <f t="shared" si="3"/>
        <v>-</v>
      </c>
      <c r="N24" s="1" t="str">
        <f t="shared" si="4"/>
        <v>-</v>
      </c>
      <c r="O24" s="1" t="str">
        <f t="shared" si="5"/>
        <v>-</v>
      </c>
    </row>
    <row r="25" spans="1:15" ht="25.5">
      <c r="A25" s="8" t="s">
        <v>27</v>
      </c>
      <c r="B25" s="8"/>
      <c r="C25" s="8"/>
      <c r="D25" s="8"/>
      <c r="E25" s="8"/>
      <c r="F25" s="8"/>
      <c r="G25" s="8"/>
      <c r="H25" s="8"/>
      <c r="J25" s="1" t="str">
        <f t="shared" si="0"/>
        <v>-</v>
      </c>
      <c r="K25" s="1" t="str">
        <f t="shared" si="1"/>
        <v>-</v>
      </c>
      <c r="L25" s="1" t="str">
        <f t="shared" si="2"/>
        <v>-</v>
      </c>
      <c r="M25" s="1" t="str">
        <f t="shared" si="3"/>
        <v>-</v>
      </c>
      <c r="N25" s="1" t="str">
        <f t="shared" si="4"/>
        <v>-</v>
      </c>
      <c r="O25" s="1" t="str">
        <f t="shared" si="5"/>
        <v>-</v>
      </c>
    </row>
    <row r="26" spans="1:15" ht="25.5">
      <c r="A26" s="8" t="s">
        <v>28</v>
      </c>
      <c r="B26" s="8"/>
      <c r="C26" s="8"/>
      <c r="D26" s="8"/>
      <c r="E26" s="8"/>
      <c r="F26" s="8"/>
      <c r="G26" s="8"/>
      <c r="H26" s="8"/>
      <c r="J26" s="1" t="str">
        <f t="shared" si="0"/>
        <v>-</v>
      </c>
      <c r="K26" s="1" t="str">
        <f t="shared" si="1"/>
        <v>-</v>
      </c>
      <c r="L26" s="1" t="str">
        <f t="shared" si="2"/>
        <v>-</v>
      </c>
      <c r="M26" s="1" t="str">
        <f t="shared" si="3"/>
        <v>-</v>
      </c>
      <c r="N26" s="1" t="str">
        <f t="shared" si="4"/>
        <v>-</v>
      </c>
      <c r="O26" s="1" t="str">
        <f t="shared" si="5"/>
        <v>-</v>
      </c>
    </row>
    <row r="27" spans="1:15" ht="25.5">
      <c r="A27" s="8" t="s">
        <v>29</v>
      </c>
      <c r="B27" s="8"/>
      <c r="C27" s="8"/>
      <c r="D27" s="8"/>
      <c r="E27" s="8"/>
      <c r="F27" s="8"/>
      <c r="G27" s="8"/>
      <c r="H27" s="8"/>
      <c r="J27" s="1" t="str">
        <f t="shared" si="0"/>
        <v>-</v>
      </c>
      <c r="K27" s="1" t="str">
        <f t="shared" si="1"/>
        <v>-</v>
      </c>
      <c r="L27" s="1" t="str">
        <f t="shared" si="2"/>
        <v>-</v>
      </c>
      <c r="M27" s="1" t="str">
        <f t="shared" si="3"/>
        <v>-</v>
      </c>
      <c r="N27" s="1" t="str">
        <f t="shared" si="4"/>
        <v>-</v>
      </c>
      <c r="O27" s="1" t="str">
        <f t="shared" si="5"/>
        <v>-</v>
      </c>
    </row>
    <row r="28" spans="1:15" ht="25.5">
      <c r="A28" s="8" t="s">
        <v>30</v>
      </c>
      <c r="B28" s="8"/>
      <c r="C28" s="8"/>
      <c r="D28" s="8"/>
      <c r="E28" s="8"/>
      <c r="F28" s="8"/>
      <c r="G28" s="8"/>
      <c r="H28" s="8"/>
      <c r="J28" s="1" t="str">
        <f t="shared" si="0"/>
        <v>-</v>
      </c>
      <c r="K28" s="1" t="str">
        <f t="shared" si="1"/>
        <v>-</v>
      </c>
      <c r="L28" s="1" t="str">
        <f t="shared" si="2"/>
        <v>-</v>
      </c>
      <c r="M28" s="1" t="str">
        <f t="shared" si="3"/>
        <v>-</v>
      </c>
      <c r="N28" s="1" t="str">
        <f t="shared" si="4"/>
        <v>-</v>
      </c>
      <c r="O28" s="1" t="str">
        <f t="shared" si="5"/>
        <v>-</v>
      </c>
    </row>
    <row r="29" spans="1:15">
      <c r="C29" s="9" t="s">
        <v>41</v>
      </c>
      <c r="D29" s="9">
        <f>SUM(D4:D28)</f>
        <v>0</v>
      </c>
      <c r="E29" s="9">
        <f>SUM(E4:E28)</f>
        <v>0</v>
      </c>
      <c r="F29" s="9">
        <f>SUM(F4:F28)</f>
        <v>0</v>
      </c>
      <c r="G29" s="9">
        <f>SUM(G4:G28)</f>
        <v>0</v>
      </c>
      <c r="J29" s="1">
        <f t="shared" ref="J29:O29" si="6">SUM(J4:J28)</f>
        <v>0</v>
      </c>
      <c r="K29" s="1">
        <f t="shared" si="6"/>
        <v>0</v>
      </c>
      <c r="L29" s="1">
        <f t="shared" si="6"/>
        <v>0</v>
      </c>
      <c r="M29" s="1">
        <f t="shared" si="6"/>
        <v>0</v>
      </c>
      <c r="N29" s="1">
        <f t="shared" si="6"/>
        <v>0</v>
      </c>
      <c r="O29" s="1">
        <f t="shared" si="6"/>
        <v>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0</v>
      </c>
      <c r="D33" s="26" t="e">
        <f>C33/($E$29+$F$29)*100</f>
        <v>#DIV/0!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0</v>
      </c>
      <c r="D34" s="26" t="e">
        <f>C34/($E$29+$F$29)*100</f>
        <v>#DIV/0!</v>
      </c>
      <c r="F34" s="16" t="s">
        <v>44</v>
      </c>
      <c r="G34" s="26" t="e">
        <f>SUMIF($C$4:$C$28,"A",$G$4:$G$28)/$G$31*100</f>
        <v>#DIV/0!</v>
      </c>
      <c r="H34" s="1" t="s">
        <v>51</v>
      </c>
    </row>
    <row r="35" spans="1:8">
      <c r="A35" s="16"/>
      <c r="B35" s="14" t="s">
        <v>34</v>
      </c>
      <c r="C35" s="14">
        <f>N29+O29</f>
        <v>0</v>
      </c>
      <c r="D35" s="26" t="e">
        <f>C35/($E$29+$F$29)*100</f>
        <v>#DIV/0!</v>
      </c>
      <c r="F35" s="16" t="s">
        <v>45</v>
      </c>
      <c r="G35" s="26" t="e">
        <f>SUMIF($C$4:$C$28,"B",$G$4:$G$28)/$G$31*100</f>
        <v>#DIV/0!</v>
      </c>
      <c r="H35" s="6" t="s">
        <v>48</v>
      </c>
    </row>
    <row r="36" spans="1:8">
      <c r="A36" s="16"/>
      <c r="B36" s="14"/>
      <c r="C36" s="14"/>
      <c r="D36" s="15"/>
      <c r="F36" s="20" t="s">
        <v>46</v>
      </c>
      <c r="G36" s="27" t="e">
        <f>SUMIF($C$4:$C$28,"C",$G$4:$G$28)/$G$31*100</f>
        <v>#DIV/0!</v>
      </c>
    </row>
    <row r="37" spans="1:8">
      <c r="A37" s="16"/>
      <c r="B37" s="31"/>
      <c r="C37" s="29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/>
      <c r="D40" s="19"/>
      <c r="E40" s="4"/>
      <c r="F40" s="16" t="s">
        <v>44</v>
      </c>
      <c r="G40" s="26" t="e">
        <f>SUMIF($C$4:$C$28,"A",$D$4:$D$28)/$G$38*100</f>
        <v>#DIV/0!</v>
      </c>
    </row>
    <row r="41" spans="1:8">
      <c r="A41" s="16"/>
      <c r="B41" s="14" t="s">
        <v>39</v>
      </c>
      <c r="C41" s="18"/>
      <c r="D41" s="19"/>
      <c r="E41" s="4"/>
      <c r="F41" s="16" t="s">
        <v>45</v>
      </c>
      <c r="G41" s="26" t="e">
        <f>SUMIF($C$4:$C$28,"B",$D$4:$D$28)/$G$38*100</f>
        <v>#DIV/0!</v>
      </c>
    </row>
    <row r="42" spans="1:8">
      <c r="A42" s="20"/>
      <c r="B42" s="21" t="s">
        <v>40</v>
      </c>
      <c r="C42" s="22">
        <f>HOUR((D41-C41)+(D40-C40))*60+MINUTE((D41-C41)+(D40-C40))</f>
        <v>0</v>
      </c>
      <c r="D42" s="23"/>
      <c r="F42" s="20" t="s">
        <v>46</v>
      </c>
      <c r="G42" s="27" t="e">
        <f>SUMIF($C$4:$C$28,"C",$D$4:$D$28)/$G$38*100</f>
        <v>#DIV/0!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19" activePane="bottomLeft" state="frozen"/>
      <selection pane="bottomLeft" activeCell="A4" sqref="A4:H28"/>
      <pageMargins left="0.35" right="0.34" top="0.63" bottom="0.73" header="0.5" footer="0.5"/>
      <pageSetup paperSize="9" scale="71" orientation="portrait" verticalDpi="300" r:id="rId2"/>
      <headerFooter alignWithMargins="0"/>
    </customSheetView>
    <customSheetView guid="{65C3EFE0-6AF1-11D5-9630-00C04FF44010}" fitToPage="1" showRuler="0">
      <pane ySplit="3" topLeftCell="A20" activePane="bottomLeft" state="frozen"/>
      <selection pane="bottomLeft" activeCell="C46" sqref="C46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zoomScaleNormal="100"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100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/>
      <c r="E4" s="8"/>
      <c r="F4" s="8"/>
      <c r="G4" s="8"/>
      <c r="H4" s="7"/>
    </row>
    <row r="5" spans="1:15" ht="25.5">
      <c r="A5" s="8" t="s">
        <v>7</v>
      </c>
      <c r="B5" s="8"/>
      <c r="C5" s="8"/>
      <c r="D5" s="8"/>
      <c r="E5" s="8"/>
      <c r="F5" s="8"/>
      <c r="G5" s="8"/>
      <c r="H5" s="8"/>
    </row>
    <row r="6" spans="1:15" ht="25.5">
      <c r="A6" s="8" t="s">
        <v>8</v>
      </c>
      <c r="B6" s="8"/>
      <c r="C6" s="8"/>
      <c r="D6" s="8"/>
      <c r="E6" s="8"/>
      <c r="F6" s="8"/>
      <c r="G6" s="8"/>
      <c r="H6" s="8" t="s">
        <v>66</v>
      </c>
    </row>
    <row r="7" spans="1:15" ht="25.5">
      <c r="A7" s="8" t="s">
        <v>9</v>
      </c>
      <c r="B7" s="8"/>
      <c r="C7" s="8"/>
      <c r="D7" s="8"/>
      <c r="E7" s="8"/>
      <c r="F7" s="8"/>
      <c r="G7" s="8"/>
      <c r="H7" s="8"/>
      <c r="J7" s="1" t="str">
        <f t="shared" ref="J7:J28" si="0">IF(C7="A",E7,"-")</f>
        <v>-</v>
      </c>
      <c r="K7" s="1" t="str">
        <f t="shared" ref="K7:K28" si="1">IF($C7="A",F7,"-")</f>
        <v>-</v>
      </c>
      <c r="L7" s="1" t="str">
        <f t="shared" ref="L7:L28" si="2">IF($C7="B",E7,"-")</f>
        <v>-</v>
      </c>
      <c r="M7" s="1" t="str">
        <f t="shared" ref="M7:M28" si="3">IF($C7="B",F7,"-")</f>
        <v>-</v>
      </c>
      <c r="N7" s="1" t="str">
        <f t="shared" ref="N7:N28" si="4">IF($C7="C",E7,"-")</f>
        <v>-</v>
      </c>
      <c r="O7" s="1" t="str">
        <f t="shared" ref="O7:O28" si="5">IF($C7="C",F7,"-")</f>
        <v>-</v>
      </c>
    </row>
    <row r="8" spans="1:15" ht="25.5">
      <c r="A8" s="8" t="s">
        <v>10</v>
      </c>
      <c r="B8" s="8"/>
      <c r="C8" s="30"/>
      <c r="D8" s="8"/>
      <c r="E8" s="8"/>
      <c r="F8" s="8"/>
      <c r="G8" s="8"/>
      <c r="H8" s="8" t="s">
        <v>66</v>
      </c>
      <c r="J8" s="1" t="str">
        <f t="shared" si="0"/>
        <v>-</v>
      </c>
      <c r="K8" s="1" t="str">
        <f t="shared" si="1"/>
        <v>-</v>
      </c>
      <c r="L8" s="1" t="str">
        <f t="shared" si="2"/>
        <v>-</v>
      </c>
      <c r="M8" s="1" t="str">
        <f t="shared" si="3"/>
        <v>-</v>
      </c>
      <c r="N8" s="1" t="str">
        <f t="shared" si="4"/>
        <v>-</v>
      </c>
      <c r="O8" s="1" t="str">
        <f t="shared" si="5"/>
        <v>-</v>
      </c>
    </row>
    <row r="9" spans="1:15" ht="25.5">
      <c r="A9" s="8" t="s">
        <v>11</v>
      </c>
      <c r="B9" s="8"/>
      <c r="C9" s="8"/>
      <c r="D9" s="8"/>
      <c r="E9" s="8"/>
      <c r="F9" s="8"/>
      <c r="G9" s="8"/>
      <c r="H9" s="8" t="s">
        <v>66</v>
      </c>
      <c r="J9" s="1" t="str">
        <f t="shared" si="0"/>
        <v>-</v>
      </c>
      <c r="K9" s="1" t="str">
        <f t="shared" si="1"/>
        <v>-</v>
      </c>
      <c r="L9" s="1" t="str">
        <f t="shared" si="2"/>
        <v>-</v>
      </c>
      <c r="M9" s="1" t="str">
        <f t="shared" si="3"/>
        <v>-</v>
      </c>
      <c r="N9" s="1" t="str">
        <f t="shared" si="4"/>
        <v>-</v>
      </c>
      <c r="O9" s="1" t="str">
        <f t="shared" si="5"/>
        <v>-</v>
      </c>
    </row>
    <row r="10" spans="1:15" ht="25.5">
      <c r="A10" s="8" t="s">
        <v>12</v>
      </c>
      <c r="B10" s="8"/>
      <c r="C10" s="8"/>
      <c r="D10" s="8"/>
      <c r="E10" s="8"/>
      <c r="F10" s="8"/>
      <c r="G10" s="8"/>
      <c r="H10" s="8" t="s">
        <v>66</v>
      </c>
      <c r="J10" s="1" t="str">
        <f t="shared" si="0"/>
        <v>-</v>
      </c>
      <c r="K10" s="1" t="str">
        <f t="shared" si="1"/>
        <v>-</v>
      </c>
      <c r="L10" s="1" t="str">
        <f t="shared" si="2"/>
        <v>-</v>
      </c>
      <c r="M10" s="1" t="str">
        <f t="shared" si="3"/>
        <v>-</v>
      </c>
      <c r="N10" s="1" t="str">
        <f t="shared" si="4"/>
        <v>-</v>
      </c>
      <c r="O10" s="1" t="str">
        <f t="shared" si="5"/>
        <v>-</v>
      </c>
    </row>
    <row r="11" spans="1:15" ht="25.5">
      <c r="A11" s="8" t="s">
        <v>13</v>
      </c>
      <c r="B11" s="8"/>
      <c r="C11" s="8"/>
      <c r="D11" s="8"/>
      <c r="E11" s="8"/>
      <c r="F11" s="8"/>
      <c r="G11" s="8"/>
      <c r="H11" s="8" t="s">
        <v>66</v>
      </c>
      <c r="J11" s="1" t="str">
        <f t="shared" si="0"/>
        <v>-</v>
      </c>
      <c r="K11" s="1" t="str">
        <f t="shared" si="1"/>
        <v>-</v>
      </c>
      <c r="L11" s="1" t="str">
        <f t="shared" si="2"/>
        <v>-</v>
      </c>
      <c r="M11" s="1" t="str">
        <f t="shared" si="3"/>
        <v>-</v>
      </c>
      <c r="N11" s="1" t="str">
        <f t="shared" si="4"/>
        <v>-</v>
      </c>
      <c r="O11" s="1" t="str">
        <f t="shared" si="5"/>
        <v>-</v>
      </c>
    </row>
    <row r="12" spans="1:15" ht="25.5">
      <c r="A12" s="8" t="s">
        <v>14</v>
      </c>
      <c r="B12" s="8"/>
      <c r="C12" s="8"/>
      <c r="D12" s="8"/>
      <c r="E12" s="8"/>
      <c r="F12" s="8"/>
      <c r="G12" s="8"/>
      <c r="H12" s="8" t="s">
        <v>66</v>
      </c>
      <c r="J12" s="1" t="str">
        <f t="shared" si="0"/>
        <v>-</v>
      </c>
      <c r="K12" s="1" t="str">
        <f t="shared" si="1"/>
        <v>-</v>
      </c>
      <c r="L12" s="1" t="str">
        <f t="shared" si="2"/>
        <v>-</v>
      </c>
      <c r="M12" s="1" t="str">
        <f t="shared" si="3"/>
        <v>-</v>
      </c>
      <c r="N12" s="1" t="str">
        <f t="shared" si="4"/>
        <v>-</v>
      </c>
      <c r="O12" s="1" t="str">
        <f t="shared" si="5"/>
        <v>-</v>
      </c>
    </row>
    <row r="13" spans="1:15" ht="25.5">
      <c r="A13" s="8" t="s">
        <v>15</v>
      </c>
      <c r="B13" s="8"/>
      <c r="C13" s="8"/>
      <c r="D13" s="8"/>
      <c r="E13" s="8"/>
      <c r="F13" s="8"/>
      <c r="G13" s="8"/>
      <c r="H13" s="8" t="s">
        <v>66</v>
      </c>
      <c r="J13" s="1" t="str">
        <f t="shared" si="0"/>
        <v>-</v>
      </c>
      <c r="K13" s="1" t="str">
        <f t="shared" si="1"/>
        <v>-</v>
      </c>
      <c r="L13" s="1" t="str">
        <f t="shared" si="2"/>
        <v>-</v>
      </c>
      <c r="M13" s="1" t="str">
        <f t="shared" si="3"/>
        <v>-</v>
      </c>
      <c r="N13" s="1" t="str">
        <f t="shared" si="4"/>
        <v>-</v>
      </c>
      <c r="O13" s="1" t="str">
        <f t="shared" si="5"/>
        <v>-</v>
      </c>
    </row>
    <row r="14" spans="1:15" ht="25.5">
      <c r="A14" s="8" t="s">
        <v>16</v>
      </c>
      <c r="B14" s="8"/>
      <c r="C14" s="8"/>
      <c r="D14" s="8"/>
      <c r="E14" s="8"/>
      <c r="F14" s="8"/>
      <c r="G14" s="8"/>
      <c r="H14" s="8" t="s">
        <v>66</v>
      </c>
      <c r="J14" s="1" t="str">
        <f t="shared" si="0"/>
        <v>-</v>
      </c>
      <c r="K14" s="1" t="str">
        <f t="shared" si="1"/>
        <v>-</v>
      </c>
      <c r="L14" s="1" t="str">
        <f t="shared" si="2"/>
        <v>-</v>
      </c>
      <c r="M14" s="1" t="str">
        <f t="shared" si="3"/>
        <v>-</v>
      </c>
      <c r="N14" s="1" t="str">
        <f t="shared" si="4"/>
        <v>-</v>
      </c>
      <c r="O14" s="1" t="str">
        <f t="shared" si="5"/>
        <v>-</v>
      </c>
    </row>
    <row r="15" spans="1:15" ht="25.5">
      <c r="A15" s="8" t="s">
        <v>17</v>
      </c>
      <c r="C15" s="8"/>
      <c r="D15" s="8"/>
      <c r="E15" s="8"/>
      <c r="F15" s="8"/>
      <c r="G15" s="8"/>
      <c r="H15" s="8" t="s">
        <v>66</v>
      </c>
      <c r="J15" s="1" t="str">
        <f t="shared" si="0"/>
        <v>-</v>
      </c>
      <c r="K15" s="1" t="str">
        <f t="shared" si="1"/>
        <v>-</v>
      </c>
      <c r="L15" s="1" t="str">
        <f t="shared" si="2"/>
        <v>-</v>
      </c>
      <c r="M15" s="1" t="str">
        <f t="shared" si="3"/>
        <v>-</v>
      </c>
      <c r="N15" s="1" t="str">
        <f t="shared" si="4"/>
        <v>-</v>
      </c>
      <c r="O15" s="1" t="str">
        <f t="shared" si="5"/>
        <v>-</v>
      </c>
    </row>
    <row r="16" spans="1:15" ht="25.5">
      <c r="A16" s="8" t="s">
        <v>18</v>
      </c>
      <c r="B16" s="8"/>
      <c r="C16" s="8"/>
      <c r="D16" s="8"/>
      <c r="E16" s="8"/>
      <c r="F16" s="8"/>
      <c r="G16" s="8"/>
      <c r="H16" s="8"/>
      <c r="J16" s="1" t="str">
        <f t="shared" si="0"/>
        <v>-</v>
      </c>
      <c r="K16" s="1" t="str">
        <f t="shared" si="1"/>
        <v>-</v>
      </c>
      <c r="L16" s="1" t="str">
        <f t="shared" si="2"/>
        <v>-</v>
      </c>
      <c r="M16" s="1" t="str">
        <f t="shared" si="3"/>
        <v>-</v>
      </c>
      <c r="N16" s="1" t="str">
        <f t="shared" si="4"/>
        <v>-</v>
      </c>
      <c r="O16" s="1" t="str">
        <f t="shared" si="5"/>
        <v>-</v>
      </c>
    </row>
    <row r="17" spans="1:15" ht="25.5">
      <c r="A17" s="8" t="s">
        <v>19</v>
      </c>
      <c r="C17" s="8"/>
      <c r="D17" s="8"/>
      <c r="E17" s="8"/>
      <c r="F17" s="8"/>
      <c r="G17" s="8"/>
      <c r="H17" s="8"/>
      <c r="J17" s="1" t="str">
        <f t="shared" si="0"/>
        <v>-</v>
      </c>
      <c r="K17" s="1" t="str">
        <f t="shared" si="1"/>
        <v>-</v>
      </c>
      <c r="L17" s="1" t="str">
        <f t="shared" si="2"/>
        <v>-</v>
      </c>
      <c r="M17" s="1" t="str">
        <f t="shared" si="3"/>
        <v>-</v>
      </c>
      <c r="N17" s="1" t="str">
        <f t="shared" si="4"/>
        <v>-</v>
      </c>
      <c r="O17" s="1" t="str">
        <f t="shared" si="5"/>
        <v>-</v>
      </c>
    </row>
    <row r="18" spans="1:15" ht="25.5">
      <c r="A18" s="8" t="s">
        <v>20</v>
      </c>
      <c r="B18" s="8"/>
      <c r="C18" s="8"/>
      <c r="D18" s="8"/>
      <c r="E18" s="8"/>
      <c r="F18" s="8"/>
      <c r="G18" s="8"/>
      <c r="H18" s="8"/>
      <c r="J18" s="1" t="str">
        <f t="shared" si="0"/>
        <v>-</v>
      </c>
      <c r="K18" s="1" t="str">
        <f t="shared" si="1"/>
        <v>-</v>
      </c>
      <c r="L18" s="1" t="str">
        <f t="shared" si="2"/>
        <v>-</v>
      </c>
      <c r="M18" s="1" t="str">
        <f t="shared" si="3"/>
        <v>-</v>
      </c>
      <c r="N18" s="1" t="str">
        <f t="shared" si="4"/>
        <v>-</v>
      </c>
      <c r="O18" s="1" t="str">
        <f t="shared" si="5"/>
        <v>-</v>
      </c>
    </row>
    <row r="19" spans="1:15" ht="25.5">
      <c r="A19" s="8" t="s">
        <v>21</v>
      </c>
      <c r="B19" s="8"/>
      <c r="C19" s="8"/>
      <c r="D19" s="8"/>
      <c r="E19" s="8"/>
      <c r="F19" s="8"/>
      <c r="G19" s="8"/>
      <c r="H19" s="8"/>
      <c r="J19" s="1" t="str">
        <f t="shared" si="0"/>
        <v>-</v>
      </c>
      <c r="K19" s="1" t="str">
        <f t="shared" si="1"/>
        <v>-</v>
      </c>
      <c r="L19" s="1" t="str">
        <f t="shared" si="2"/>
        <v>-</v>
      </c>
      <c r="M19" s="1" t="str">
        <f t="shared" si="3"/>
        <v>-</v>
      </c>
      <c r="N19" s="1" t="str">
        <f t="shared" si="4"/>
        <v>-</v>
      </c>
      <c r="O19" s="1" t="str">
        <f t="shared" si="5"/>
        <v>-</v>
      </c>
    </row>
    <row r="20" spans="1:15" ht="25.5">
      <c r="A20" s="8" t="s">
        <v>22</v>
      </c>
      <c r="B20" s="8"/>
      <c r="C20" s="8"/>
      <c r="D20" s="8"/>
      <c r="E20" s="8"/>
      <c r="F20" s="8"/>
      <c r="G20" s="8"/>
      <c r="H20" s="8" t="s">
        <v>66</v>
      </c>
      <c r="J20" s="1" t="str">
        <f t="shared" si="0"/>
        <v>-</v>
      </c>
      <c r="K20" s="1" t="str">
        <f t="shared" si="1"/>
        <v>-</v>
      </c>
      <c r="L20" s="1" t="str">
        <f t="shared" si="2"/>
        <v>-</v>
      </c>
      <c r="M20" s="1" t="str">
        <f t="shared" si="3"/>
        <v>-</v>
      </c>
      <c r="N20" s="1" t="str">
        <f t="shared" si="4"/>
        <v>-</v>
      </c>
      <c r="O20" s="1" t="str">
        <f t="shared" si="5"/>
        <v>-</v>
      </c>
    </row>
    <row r="21" spans="1:15" ht="25.5">
      <c r="A21" s="8" t="s">
        <v>23</v>
      </c>
      <c r="B21" s="8"/>
      <c r="C21" s="8"/>
      <c r="D21" s="8"/>
      <c r="E21" s="8"/>
      <c r="F21" s="8"/>
      <c r="G21" s="8"/>
      <c r="H21" s="8"/>
      <c r="J21" s="1" t="str">
        <f t="shared" si="0"/>
        <v>-</v>
      </c>
      <c r="K21" s="1" t="str">
        <f t="shared" si="1"/>
        <v>-</v>
      </c>
      <c r="L21" s="1" t="str">
        <f t="shared" si="2"/>
        <v>-</v>
      </c>
      <c r="M21" s="1" t="str">
        <f t="shared" si="3"/>
        <v>-</v>
      </c>
      <c r="N21" s="1" t="str">
        <f t="shared" si="4"/>
        <v>-</v>
      </c>
      <c r="O21" s="1" t="str">
        <f t="shared" si="5"/>
        <v>-</v>
      </c>
    </row>
    <row r="22" spans="1:15" ht="25.5">
      <c r="A22" s="8" t="s">
        <v>24</v>
      </c>
      <c r="B22" s="8"/>
      <c r="C22" s="8"/>
      <c r="D22" s="8"/>
      <c r="E22" s="8"/>
      <c r="F22" s="8"/>
      <c r="G22" s="8"/>
      <c r="H22" s="8"/>
      <c r="J22" s="1" t="str">
        <f t="shared" si="0"/>
        <v>-</v>
      </c>
      <c r="K22" s="1" t="str">
        <f t="shared" si="1"/>
        <v>-</v>
      </c>
      <c r="L22" s="1" t="str">
        <f t="shared" si="2"/>
        <v>-</v>
      </c>
      <c r="M22" s="1" t="str">
        <f t="shared" si="3"/>
        <v>-</v>
      </c>
      <c r="N22" s="1" t="str">
        <f t="shared" si="4"/>
        <v>-</v>
      </c>
      <c r="O22" s="1" t="str">
        <f t="shared" si="5"/>
        <v>-</v>
      </c>
    </row>
    <row r="23" spans="1:15" ht="25.5">
      <c r="A23" s="8" t="s">
        <v>25</v>
      </c>
      <c r="B23" s="8"/>
      <c r="C23" s="8"/>
      <c r="D23" s="8"/>
      <c r="E23" s="8"/>
      <c r="F23" s="8"/>
      <c r="G23" s="8"/>
      <c r="H23" s="8"/>
      <c r="J23" s="1" t="str">
        <f t="shared" si="0"/>
        <v>-</v>
      </c>
      <c r="K23" s="1" t="str">
        <f t="shared" si="1"/>
        <v>-</v>
      </c>
      <c r="L23" s="1" t="str">
        <f t="shared" si="2"/>
        <v>-</v>
      </c>
      <c r="M23" s="1" t="str">
        <f t="shared" si="3"/>
        <v>-</v>
      </c>
      <c r="N23" s="1" t="str">
        <f t="shared" si="4"/>
        <v>-</v>
      </c>
      <c r="O23" s="1" t="str">
        <f t="shared" si="5"/>
        <v>-</v>
      </c>
    </row>
    <row r="24" spans="1:15" ht="25.5">
      <c r="A24" s="8" t="s">
        <v>26</v>
      </c>
      <c r="B24" s="8"/>
      <c r="C24" s="8"/>
      <c r="D24" s="8"/>
      <c r="E24" s="8"/>
      <c r="F24" s="8"/>
      <c r="G24" s="8"/>
      <c r="H24" s="8"/>
      <c r="J24" s="1" t="str">
        <f t="shared" si="0"/>
        <v>-</v>
      </c>
      <c r="K24" s="1" t="str">
        <f t="shared" si="1"/>
        <v>-</v>
      </c>
      <c r="L24" s="1" t="str">
        <f t="shared" si="2"/>
        <v>-</v>
      </c>
      <c r="M24" s="1" t="str">
        <f t="shared" si="3"/>
        <v>-</v>
      </c>
      <c r="N24" s="1" t="str">
        <f t="shared" si="4"/>
        <v>-</v>
      </c>
      <c r="O24" s="1" t="str">
        <f t="shared" si="5"/>
        <v>-</v>
      </c>
    </row>
    <row r="25" spans="1:15" ht="25.5">
      <c r="A25" s="8" t="s">
        <v>27</v>
      </c>
      <c r="B25" s="8"/>
      <c r="C25" s="8"/>
      <c r="D25" s="8"/>
      <c r="E25" s="8"/>
      <c r="F25" s="8"/>
      <c r="G25" s="8"/>
      <c r="H25" s="8"/>
      <c r="J25" s="1" t="str">
        <f t="shared" si="0"/>
        <v>-</v>
      </c>
      <c r="K25" s="1" t="str">
        <f t="shared" si="1"/>
        <v>-</v>
      </c>
      <c r="L25" s="1" t="str">
        <f t="shared" si="2"/>
        <v>-</v>
      </c>
      <c r="M25" s="1" t="str">
        <f t="shared" si="3"/>
        <v>-</v>
      </c>
      <c r="N25" s="1" t="str">
        <f t="shared" si="4"/>
        <v>-</v>
      </c>
      <c r="O25" s="1" t="str">
        <f t="shared" si="5"/>
        <v>-</v>
      </c>
    </row>
    <row r="26" spans="1:15" ht="25.5">
      <c r="A26" s="8" t="s">
        <v>28</v>
      </c>
      <c r="B26" s="8"/>
      <c r="C26" s="8"/>
      <c r="D26" s="8"/>
      <c r="E26" s="8"/>
      <c r="F26" s="8"/>
      <c r="G26" s="8"/>
      <c r="H26" s="8"/>
      <c r="J26" s="1" t="str">
        <f t="shared" si="0"/>
        <v>-</v>
      </c>
      <c r="K26" s="1" t="str">
        <f t="shared" si="1"/>
        <v>-</v>
      </c>
      <c r="L26" s="1" t="str">
        <f t="shared" si="2"/>
        <v>-</v>
      </c>
      <c r="M26" s="1" t="str">
        <f t="shared" si="3"/>
        <v>-</v>
      </c>
      <c r="N26" s="1" t="str">
        <f t="shared" si="4"/>
        <v>-</v>
      </c>
      <c r="O26" s="1" t="str">
        <f t="shared" si="5"/>
        <v>-</v>
      </c>
    </row>
    <row r="27" spans="1:15" ht="25.5">
      <c r="A27" s="8" t="s">
        <v>29</v>
      </c>
      <c r="B27" s="8"/>
      <c r="C27" s="8"/>
      <c r="D27" s="8"/>
      <c r="E27" s="8"/>
      <c r="F27" s="8"/>
      <c r="G27" s="8"/>
      <c r="H27" s="8"/>
      <c r="J27" s="1" t="str">
        <f t="shared" si="0"/>
        <v>-</v>
      </c>
      <c r="K27" s="1" t="str">
        <f t="shared" si="1"/>
        <v>-</v>
      </c>
      <c r="L27" s="1" t="str">
        <f t="shared" si="2"/>
        <v>-</v>
      </c>
      <c r="M27" s="1" t="str">
        <f t="shared" si="3"/>
        <v>-</v>
      </c>
      <c r="N27" s="1" t="str">
        <f t="shared" si="4"/>
        <v>-</v>
      </c>
      <c r="O27" s="1" t="str">
        <f t="shared" si="5"/>
        <v>-</v>
      </c>
    </row>
    <row r="28" spans="1:15" ht="25.5">
      <c r="A28" s="8" t="s">
        <v>30</v>
      </c>
      <c r="B28" s="8"/>
      <c r="C28" s="8"/>
      <c r="D28" s="8"/>
      <c r="E28" s="8"/>
      <c r="F28" s="8"/>
      <c r="G28" s="8"/>
      <c r="H28" s="8"/>
      <c r="J28" s="1" t="str">
        <f t="shared" si="0"/>
        <v>-</v>
      </c>
      <c r="K28" s="1" t="str">
        <f t="shared" si="1"/>
        <v>-</v>
      </c>
      <c r="L28" s="1" t="str">
        <f t="shared" si="2"/>
        <v>-</v>
      </c>
      <c r="M28" s="1" t="str">
        <f t="shared" si="3"/>
        <v>-</v>
      </c>
      <c r="N28" s="1" t="str">
        <f t="shared" si="4"/>
        <v>-</v>
      </c>
      <c r="O28" s="1" t="str">
        <f t="shared" si="5"/>
        <v>-</v>
      </c>
    </row>
    <row r="29" spans="1:15">
      <c r="C29" s="9" t="s">
        <v>41</v>
      </c>
      <c r="D29" s="9">
        <f>SUM(D4:D28)</f>
        <v>0</v>
      </c>
      <c r="E29" s="9">
        <f>SUM(E4:E28)</f>
        <v>0</v>
      </c>
      <c r="F29" s="9">
        <f>SUM(F4:F28)</f>
        <v>0</v>
      </c>
      <c r="G29" s="9">
        <f>SUM(G4:G28)</f>
        <v>0</v>
      </c>
      <c r="J29" s="1">
        <f t="shared" ref="J29:O29" si="6">SUM(J4:J28)</f>
        <v>0</v>
      </c>
      <c r="K29" s="1">
        <f t="shared" si="6"/>
        <v>0</v>
      </c>
      <c r="L29" s="1">
        <f t="shared" si="6"/>
        <v>0</v>
      </c>
      <c r="M29" s="1">
        <f t="shared" si="6"/>
        <v>0</v>
      </c>
      <c r="N29" s="1">
        <f t="shared" si="6"/>
        <v>0</v>
      </c>
      <c r="O29" s="1">
        <f t="shared" si="6"/>
        <v>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0</v>
      </c>
      <c r="D33" s="26" t="e">
        <f>C33/($E$29+$F$29)*100</f>
        <v>#DIV/0!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0</v>
      </c>
      <c r="D34" s="26" t="e">
        <f>C34/($E$29+$F$29)*100</f>
        <v>#DIV/0!</v>
      </c>
      <c r="F34" s="16" t="s">
        <v>44</v>
      </c>
      <c r="G34" s="26" t="e">
        <f>SUMIF($C$4:$C$28,"A",$G$4:$G$28)/$G$31*100</f>
        <v>#DIV/0!</v>
      </c>
      <c r="H34" s="1" t="s">
        <v>51</v>
      </c>
    </row>
    <row r="35" spans="1:8">
      <c r="A35" s="16"/>
      <c r="B35" s="14" t="s">
        <v>34</v>
      </c>
      <c r="C35" s="14">
        <f>N29+O29</f>
        <v>0</v>
      </c>
      <c r="D35" s="26" t="e">
        <f>C35/($E$29+$F$29)*100</f>
        <v>#DIV/0!</v>
      </c>
      <c r="F35" s="16" t="s">
        <v>45</v>
      </c>
      <c r="G35" s="26" t="e">
        <f>SUMIF($C$4:$C$28,"B",$G$4:$G$28)/$G$31*100</f>
        <v>#DIV/0!</v>
      </c>
      <c r="H35" s="6" t="s">
        <v>48</v>
      </c>
    </row>
    <row r="36" spans="1:8">
      <c r="A36" s="16"/>
      <c r="B36" s="14"/>
      <c r="C36" s="14"/>
      <c r="D36" s="15"/>
      <c r="F36" s="20" t="s">
        <v>46</v>
      </c>
      <c r="G36" s="27" t="e">
        <f>SUMIF($C$4:$C$28,"C",$G$4:$G$28)/$G$31*100</f>
        <v>#DIV/0!</v>
      </c>
    </row>
    <row r="37" spans="1:8">
      <c r="A37" s="16"/>
      <c r="B37" s="31"/>
      <c r="C37" s="29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/>
      <c r="D40" s="19"/>
      <c r="E40" s="4"/>
      <c r="F40" s="16" t="s">
        <v>44</v>
      </c>
      <c r="G40" s="26" t="e">
        <f>SUMIF($C$4:$C$28,"A",$D$4:$D$28)/$G$38*100</f>
        <v>#DIV/0!</v>
      </c>
    </row>
    <row r="41" spans="1:8">
      <c r="A41" s="16"/>
      <c r="B41" s="14" t="s">
        <v>39</v>
      </c>
      <c r="C41" s="18"/>
      <c r="D41" s="19"/>
      <c r="E41" s="4"/>
      <c r="F41" s="16" t="s">
        <v>45</v>
      </c>
      <c r="G41" s="26" t="e">
        <f>SUMIF($C$4:$C$28,"B",$D$4:$D$28)/$G$38*100</f>
        <v>#DIV/0!</v>
      </c>
    </row>
    <row r="42" spans="1:8">
      <c r="A42" s="20"/>
      <c r="B42" s="21" t="s">
        <v>40</v>
      </c>
      <c r="C42" s="22">
        <f>HOUR((D41-C41)+(D40-C40))*60+MINUTE((D41-C41)+(D40-C40))</f>
        <v>0</v>
      </c>
      <c r="D42" s="23"/>
      <c r="F42" s="20" t="s">
        <v>46</v>
      </c>
      <c r="G42" s="27" t="e">
        <f>SUMIF($C$4:$C$28,"C",$D$4:$D$28)/$G$38*100</f>
        <v>#DIV/0!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19" activePane="bottomLeft" state="frozen"/>
      <selection pane="bottomLeft" activeCell="L32" sqref="L32"/>
      <pageMargins left="0.35" right="0.34" top="0.63" bottom="0.73" header="0.5" footer="0.5"/>
      <pageSetup paperSize="9" scale="71" orientation="portrait" verticalDpi="300" r:id="rId2"/>
      <headerFooter alignWithMargins="0"/>
    </customSheetView>
    <customSheetView guid="{65C3EFE0-6AF1-11D5-9630-00C04FF44010}" fitToPage="1" showRuler="0">
      <pane ySplit="3" topLeftCell="A4" activePane="bottomLeft" state="frozen"/>
      <selection pane="bottomLeft" activeCell="C46" sqref="C46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/>
  <cols>
    <col min="1" max="1" width="7.28515625" style="1" customWidth="1"/>
    <col min="2" max="2" width="33.5703125" style="1" customWidth="1"/>
    <col min="3" max="4" width="11.140625" style="1" customWidth="1"/>
    <col min="5" max="5" width="10.42578125" style="1" customWidth="1"/>
    <col min="6" max="6" width="11.42578125" style="1" customWidth="1"/>
    <col min="7" max="7" width="10.140625" style="1" customWidth="1"/>
    <col min="8" max="8" width="42.7109375" style="1" customWidth="1"/>
    <col min="9" max="16384" width="9.140625" style="1"/>
  </cols>
  <sheetData>
    <row r="1" spans="1:15" ht="15.75">
      <c r="A1" s="3" t="s">
        <v>0</v>
      </c>
      <c r="C1" s="1" t="s">
        <v>1</v>
      </c>
      <c r="D1" s="43" t="s">
        <v>87</v>
      </c>
      <c r="E1" s="1" t="s">
        <v>2</v>
      </c>
      <c r="F1" s="28"/>
    </row>
    <row r="3" spans="1:15" ht="89.25">
      <c r="A3" s="44" t="s">
        <v>3</v>
      </c>
      <c r="B3" s="44" t="s">
        <v>92</v>
      </c>
      <c r="C3" s="44" t="s">
        <v>5</v>
      </c>
      <c r="D3" s="44" t="s">
        <v>4</v>
      </c>
      <c r="E3" s="44" t="s">
        <v>93</v>
      </c>
      <c r="F3" s="45" t="s">
        <v>94</v>
      </c>
      <c r="G3" s="44" t="s">
        <v>42</v>
      </c>
      <c r="H3" s="44" t="s">
        <v>88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</row>
    <row r="4" spans="1:15" ht="25.5">
      <c r="A4" s="8" t="s">
        <v>6</v>
      </c>
      <c r="B4" s="7"/>
      <c r="C4" s="7"/>
      <c r="D4" s="8">
        <v>0</v>
      </c>
      <c r="E4" s="8">
        <v>0</v>
      </c>
      <c r="F4" s="8">
        <v>0</v>
      </c>
      <c r="G4" s="8">
        <v>0</v>
      </c>
      <c r="H4" s="7"/>
      <c r="J4" s="1" t="str">
        <f>IF(C4="A",E4,"-")</f>
        <v>-</v>
      </c>
      <c r="K4" s="1" t="str">
        <f>IF($C4="A",F4,"-")</f>
        <v>-</v>
      </c>
      <c r="L4" s="1" t="str">
        <f t="shared" ref="L4:M19" si="0">IF($C4="B",E4,"-")</f>
        <v>-</v>
      </c>
      <c r="M4" s="1" t="str">
        <f t="shared" si="0"/>
        <v>-</v>
      </c>
      <c r="N4" s="1" t="str">
        <f t="shared" ref="N4:O19" si="1">IF($C4="C",E4,"-")</f>
        <v>-</v>
      </c>
      <c r="O4" s="1" t="str">
        <f t="shared" si="1"/>
        <v>-</v>
      </c>
    </row>
    <row r="5" spans="1:15" ht="25.5">
      <c r="A5" s="8" t="s">
        <v>7</v>
      </c>
      <c r="B5" s="8" t="s">
        <v>67</v>
      </c>
      <c r="C5" s="8" t="s">
        <v>66</v>
      </c>
      <c r="D5" s="8">
        <v>0</v>
      </c>
      <c r="E5" s="8">
        <v>0</v>
      </c>
      <c r="F5" s="8">
        <v>0</v>
      </c>
      <c r="G5" s="8">
        <v>0</v>
      </c>
      <c r="H5" s="8"/>
      <c r="J5" s="1" t="str">
        <f>IF(C5="A",E5,"-")</f>
        <v>-</v>
      </c>
      <c r="K5" s="1" t="str">
        <f>IF($C5="A",F5,"-")</f>
        <v>-</v>
      </c>
      <c r="L5" s="1" t="str">
        <f t="shared" si="0"/>
        <v>-</v>
      </c>
      <c r="M5" s="1" t="str">
        <f t="shared" si="0"/>
        <v>-</v>
      </c>
      <c r="N5" s="1" t="str">
        <f t="shared" si="1"/>
        <v>-</v>
      </c>
      <c r="O5" s="1" t="str">
        <f t="shared" si="1"/>
        <v>-</v>
      </c>
    </row>
    <row r="6" spans="1:15" ht="25.5">
      <c r="A6" s="8" t="s">
        <v>8</v>
      </c>
      <c r="B6" s="8" t="s">
        <v>67</v>
      </c>
      <c r="C6" s="8" t="s">
        <v>66</v>
      </c>
      <c r="D6" s="8">
        <v>0</v>
      </c>
      <c r="E6" s="8">
        <v>0</v>
      </c>
      <c r="F6" s="8">
        <v>0</v>
      </c>
      <c r="G6" s="8">
        <v>0</v>
      </c>
      <c r="H6" s="8" t="s">
        <v>66</v>
      </c>
      <c r="J6" s="1" t="str">
        <f>IF(C6="A",E6,"-")</f>
        <v>-</v>
      </c>
      <c r="K6" s="1" t="str">
        <f>IF($C6="A",F6,"-")</f>
        <v>-</v>
      </c>
      <c r="L6" s="1" t="str">
        <f t="shared" si="0"/>
        <v>-</v>
      </c>
      <c r="M6" s="1" t="str">
        <f t="shared" si="0"/>
        <v>-</v>
      </c>
      <c r="N6" s="1" t="str">
        <f t="shared" si="1"/>
        <v>-</v>
      </c>
      <c r="O6" s="1" t="str">
        <f t="shared" si="1"/>
        <v>-</v>
      </c>
    </row>
    <row r="7" spans="1:15" ht="25.5">
      <c r="A7" s="8" t="s">
        <v>9</v>
      </c>
      <c r="B7" s="8" t="s">
        <v>67</v>
      </c>
      <c r="C7" s="8" t="s">
        <v>66</v>
      </c>
      <c r="D7" s="8">
        <v>0</v>
      </c>
      <c r="E7" s="8">
        <v>0</v>
      </c>
      <c r="F7" s="8">
        <v>0</v>
      </c>
      <c r="G7" s="8">
        <v>0</v>
      </c>
      <c r="H7" s="8"/>
      <c r="J7" s="1" t="str">
        <f>IF(C7="A",E7,"-")</f>
        <v>-</v>
      </c>
      <c r="K7" s="1" t="str">
        <f>IF($C7="A",F7,"-")</f>
        <v>-</v>
      </c>
      <c r="L7" s="1" t="str">
        <f t="shared" si="0"/>
        <v>-</v>
      </c>
      <c r="M7" s="1" t="str">
        <f t="shared" si="0"/>
        <v>-</v>
      </c>
      <c r="N7" s="1" t="str">
        <f t="shared" si="1"/>
        <v>-</v>
      </c>
      <c r="O7" s="1" t="str">
        <f t="shared" si="1"/>
        <v>-</v>
      </c>
    </row>
    <row r="8" spans="1:15" ht="25.5">
      <c r="A8" s="8" t="s">
        <v>10</v>
      </c>
      <c r="B8" s="8" t="s">
        <v>68</v>
      </c>
      <c r="C8" s="30" t="s">
        <v>70</v>
      </c>
      <c r="D8" s="8">
        <v>0</v>
      </c>
      <c r="E8" s="8">
        <v>30</v>
      </c>
      <c r="F8" s="8"/>
      <c r="G8" s="8">
        <v>0</v>
      </c>
      <c r="H8" s="8" t="s">
        <v>66</v>
      </c>
      <c r="J8" s="1" t="str">
        <f t="shared" ref="J8:J28" si="2">IF(C8="A",E8,"-")</f>
        <v>-</v>
      </c>
      <c r="K8" s="1" t="str">
        <f t="shared" ref="K8:K28" si="3">IF($C8="A",F8,"-")</f>
        <v>-</v>
      </c>
      <c r="L8" s="1">
        <f t="shared" si="0"/>
        <v>30</v>
      </c>
      <c r="M8" s="1">
        <f t="shared" si="0"/>
        <v>0</v>
      </c>
      <c r="N8" s="1" t="str">
        <f t="shared" si="1"/>
        <v>-</v>
      </c>
      <c r="O8" s="1" t="str">
        <f t="shared" si="1"/>
        <v>-</v>
      </c>
    </row>
    <row r="9" spans="1:15" ht="25.5">
      <c r="A9" s="8" t="s">
        <v>11</v>
      </c>
      <c r="B9" s="8" t="s">
        <v>69</v>
      </c>
      <c r="C9" s="8" t="s">
        <v>70</v>
      </c>
      <c r="D9" s="8">
        <v>0</v>
      </c>
      <c r="E9" s="8">
        <v>15</v>
      </c>
      <c r="F9" s="8">
        <v>15</v>
      </c>
      <c r="G9" s="8">
        <v>0</v>
      </c>
      <c r="H9" s="8" t="s">
        <v>66</v>
      </c>
      <c r="J9" s="1" t="str">
        <f t="shared" si="2"/>
        <v>-</v>
      </c>
      <c r="K9" s="1" t="str">
        <f t="shared" si="3"/>
        <v>-</v>
      </c>
      <c r="L9" s="1">
        <f t="shared" si="0"/>
        <v>15</v>
      </c>
      <c r="M9" s="1">
        <f t="shared" si="0"/>
        <v>15</v>
      </c>
      <c r="N9" s="1" t="str">
        <f t="shared" si="1"/>
        <v>-</v>
      </c>
      <c r="O9" s="1" t="str">
        <f t="shared" si="1"/>
        <v>-</v>
      </c>
    </row>
    <row r="10" spans="1:15" ht="25.5">
      <c r="A10" s="8" t="s">
        <v>12</v>
      </c>
      <c r="B10" s="8" t="s">
        <v>71</v>
      </c>
      <c r="C10" s="8" t="s">
        <v>70</v>
      </c>
      <c r="D10" s="8"/>
      <c r="E10" s="8">
        <v>30</v>
      </c>
      <c r="F10" s="8"/>
      <c r="G10" s="8">
        <v>0</v>
      </c>
      <c r="H10" s="8" t="s">
        <v>66</v>
      </c>
      <c r="J10" s="1" t="str">
        <f t="shared" si="2"/>
        <v>-</v>
      </c>
      <c r="K10" s="1" t="str">
        <f t="shared" si="3"/>
        <v>-</v>
      </c>
      <c r="L10" s="1">
        <f t="shared" si="0"/>
        <v>30</v>
      </c>
      <c r="M10" s="1">
        <f t="shared" si="0"/>
        <v>0</v>
      </c>
      <c r="N10" s="1" t="str">
        <f t="shared" si="1"/>
        <v>-</v>
      </c>
      <c r="O10" s="1" t="str">
        <f t="shared" si="1"/>
        <v>-</v>
      </c>
    </row>
    <row r="11" spans="1:15" ht="25.5">
      <c r="A11" s="8" t="s">
        <v>13</v>
      </c>
      <c r="B11" s="8" t="s">
        <v>72</v>
      </c>
      <c r="C11" s="8" t="s">
        <v>73</v>
      </c>
      <c r="D11" s="8">
        <v>0</v>
      </c>
      <c r="E11" s="8">
        <v>30</v>
      </c>
      <c r="F11" s="8">
        <v>0</v>
      </c>
      <c r="G11" s="8">
        <v>0</v>
      </c>
      <c r="H11" s="8" t="s">
        <v>66</v>
      </c>
      <c r="J11" s="1">
        <f t="shared" si="2"/>
        <v>30</v>
      </c>
      <c r="K11" s="1">
        <f t="shared" si="3"/>
        <v>0</v>
      </c>
      <c r="L11" s="1" t="str">
        <f t="shared" si="0"/>
        <v>-</v>
      </c>
      <c r="M11" s="1" t="str">
        <f t="shared" si="0"/>
        <v>-</v>
      </c>
      <c r="N11" s="1" t="str">
        <f t="shared" si="1"/>
        <v>-</v>
      </c>
      <c r="O11" s="1" t="str">
        <f t="shared" si="1"/>
        <v>-</v>
      </c>
    </row>
    <row r="12" spans="1:15" ht="25.5">
      <c r="A12" s="8" t="s">
        <v>14</v>
      </c>
      <c r="B12" s="30" t="s">
        <v>95</v>
      </c>
      <c r="C12" s="8" t="s">
        <v>70</v>
      </c>
      <c r="D12" s="8">
        <v>30</v>
      </c>
      <c r="E12" s="8">
        <v>0</v>
      </c>
      <c r="F12" s="8">
        <v>30</v>
      </c>
      <c r="G12" s="8">
        <v>0</v>
      </c>
      <c r="H12" s="8" t="s">
        <v>66</v>
      </c>
      <c r="J12" s="1" t="str">
        <f t="shared" si="2"/>
        <v>-</v>
      </c>
      <c r="K12" s="1" t="str">
        <f t="shared" si="3"/>
        <v>-</v>
      </c>
      <c r="L12" s="1">
        <f t="shared" si="0"/>
        <v>0</v>
      </c>
      <c r="M12" s="1">
        <f t="shared" si="0"/>
        <v>30</v>
      </c>
      <c r="N12" s="1" t="str">
        <f t="shared" si="1"/>
        <v>-</v>
      </c>
      <c r="O12" s="1" t="str">
        <f t="shared" si="1"/>
        <v>-</v>
      </c>
    </row>
    <row r="13" spans="1:15" ht="38.25">
      <c r="A13" s="8" t="s">
        <v>15</v>
      </c>
      <c r="B13" s="30" t="s">
        <v>96</v>
      </c>
      <c r="C13" s="8" t="s">
        <v>73</v>
      </c>
      <c r="D13" s="8">
        <v>0</v>
      </c>
      <c r="E13" s="8">
        <v>30</v>
      </c>
      <c r="F13" s="8">
        <v>0</v>
      </c>
      <c r="G13" s="8"/>
      <c r="H13" s="8" t="s">
        <v>66</v>
      </c>
      <c r="J13" s="1">
        <f t="shared" si="2"/>
        <v>30</v>
      </c>
      <c r="K13" s="1">
        <f t="shared" si="3"/>
        <v>0</v>
      </c>
      <c r="L13" s="1" t="str">
        <f t="shared" si="0"/>
        <v>-</v>
      </c>
      <c r="M13" s="1" t="str">
        <f t="shared" si="0"/>
        <v>-</v>
      </c>
      <c r="N13" s="1" t="str">
        <f t="shared" si="1"/>
        <v>-</v>
      </c>
      <c r="O13" s="1" t="str">
        <f t="shared" si="1"/>
        <v>-</v>
      </c>
    </row>
    <row r="14" spans="1:15" ht="25.5">
      <c r="A14" s="8" t="s">
        <v>16</v>
      </c>
      <c r="B14" s="8" t="s">
        <v>74</v>
      </c>
      <c r="C14" s="8" t="s">
        <v>70</v>
      </c>
      <c r="D14" s="8">
        <v>30</v>
      </c>
      <c r="E14" s="8">
        <v>0</v>
      </c>
      <c r="F14" s="8">
        <v>30</v>
      </c>
      <c r="G14" s="8"/>
      <c r="H14" s="8" t="s">
        <v>66</v>
      </c>
      <c r="J14" s="1" t="str">
        <f t="shared" si="2"/>
        <v>-</v>
      </c>
      <c r="K14" s="1" t="str">
        <f t="shared" si="3"/>
        <v>-</v>
      </c>
      <c r="L14" s="1">
        <f t="shared" si="0"/>
        <v>0</v>
      </c>
      <c r="M14" s="1">
        <f t="shared" si="0"/>
        <v>30</v>
      </c>
      <c r="N14" s="1" t="str">
        <f t="shared" si="1"/>
        <v>-</v>
      </c>
      <c r="O14" s="1" t="str">
        <f t="shared" si="1"/>
        <v>-</v>
      </c>
    </row>
    <row r="15" spans="1:15" ht="25.5">
      <c r="A15" s="8" t="s">
        <v>17</v>
      </c>
      <c r="B15" s="43" t="s">
        <v>97</v>
      </c>
      <c r="C15" s="8" t="s">
        <v>70</v>
      </c>
      <c r="D15" s="8"/>
      <c r="E15" s="8"/>
      <c r="F15" s="8">
        <v>30</v>
      </c>
      <c r="G15" s="8">
        <v>0</v>
      </c>
      <c r="H15" s="8" t="s">
        <v>66</v>
      </c>
      <c r="J15" s="1" t="str">
        <f t="shared" si="2"/>
        <v>-</v>
      </c>
      <c r="K15" s="1" t="str">
        <f t="shared" si="3"/>
        <v>-</v>
      </c>
      <c r="L15" s="1">
        <f t="shared" si="0"/>
        <v>0</v>
      </c>
      <c r="M15" s="1">
        <f t="shared" si="0"/>
        <v>30</v>
      </c>
      <c r="N15" s="1" t="str">
        <f t="shared" si="1"/>
        <v>-</v>
      </c>
      <c r="O15" s="1" t="str">
        <f t="shared" si="1"/>
        <v>-</v>
      </c>
    </row>
    <row r="16" spans="1:15" ht="25.5">
      <c r="A16" s="8" t="s">
        <v>18</v>
      </c>
      <c r="B16" s="8" t="s">
        <v>75</v>
      </c>
      <c r="C16" s="8" t="s">
        <v>73</v>
      </c>
      <c r="D16" s="8">
        <v>0</v>
      </c>
      <c r="E16" s="8">
        <v>30</v>
      </c>
      <c r="F16" s="8"/>
      <c r="G16" s="8">
        <v>0</v>
      </c>
      <c r="H16" s="8"/>
      <c r="J16" s="1">
        <f t="shared" si="2"/>
        <v>30</v>
      </c>
      <c r="K16" s="1">
        <f t="shared" si="3"/>
        <v>0</v>
      </c>
      <c r="L16" s="1" t="str">
        <f t="shared" si="0"/>
        <v>-</v>
      </c>
      <c r="M16" s="1" t="str">
        <f t="shared" si="0"/>
        <v>-</v>
      </c>
      <c r="N16" s="1" t="str">
        <f t="shared" si="1"/>
        <v>-</v>
      </c>
      <c r="O16" s="1" t="str">
        <f t="shared" si="1"/>
        <v>-</v>
      </c>
    </row>
    <row r="17" spans="1:15" ht="25.5">
      <c r="A17" s="8" t="s">
        <v>19</v>
      </c>
      <c r="B17" s="1" t="s">
        <v>76</v>
      </c>
      <c r="C17" s="8" t="s">
        <v>73</v>
      </c>
      <c r="D17" s="8">
        <v>0</v>
      </c>
      <c r="E17" s="8">
        <v>15</v>
      </c>
      <c r="F17" s="8">
        <v>15</v>
      </c>
      <c r="G17" s="8">
        <v>0</v>
      </c>
      <c r="H17" s="8"/>
      <c r="J17" s="1">
        <f t="shared" si="2"/>
        <v>15</v>
      </c>
      <c r="K17" s="1">
        <f t="shared" si="3"/>
        <v>15</v>
      </c>
      <c r="L17" s="1" t="str">
        <f t="shared" si="0"/>
        <v>-</v>
      </c>
      <c r="M17" s="1" t="str">
        <f t="shared" si="0"/>
        <v>-</v>
      </c>
      <c r="N17" s="1" t="str">
        <f t="shared" si="1"/>
        <v>-</v>
      </c>
      <c r="O17" s="1" t="str">
        <f t="shared" si="1"/>
        <v>-</v>
      </c>
    </row>
    <row r="18" spans="1:15" ht="25.5">
      <c r="A18" s="8" t="s">
        <v>20</v>
      </c>
      <c r="B18" s="8" t="s">
        <v>77</v>
      </c>
      <c r="C18" s="8" t="s">
        <v>73</v>
      </c>
      <c r="D18" s="8">
        <v>30</v>
      </c>
      <c r="E18" s="8">
        <v>15</v>
      </c>
      <c r="F18" s="8">
        <v>15</v>
      </c>
      <c r="G18" s="8">
        <v>30</v>
      </c>
      <c r="H18" s="8"/>
      <c r="J18" s="1">
        <f t="shared" si="2"/>
        <v>15</v>
      </c>
      <c r="K18" s="1">
        <f t="shared" si="3"/>
        <v>15</v>
      </c>
      <c r="L18" s="1" t="str">
        <f t="shared" si="0"/>
        <v>-</v>
      </c>
      <c r="M18" s="1" t="str">
        <f t="shared" si="0"/>
        <v>-</v>
      </c>
      <c r="N18" s="1" t="str">
        <f t="shared" si="1"/>
        <v>-</v>
      </c>
      <c r="O18" s="1" t="str">
        <f t="shared" si="1"/>
        <v>-</v>
      </c>
    </row>
    <row r="19" spans="1:15" ht="25.5">
      <c r="A19" s="8" t="s">
        <v>21</v>
      </c>
      <c r="B19" s="8" t="s">
        <v>77</v>
      </c>
      <c r="C19" s="8" t="s">
        <v>73</v>
      </c>
      <c r="D19" s="8">
        <v>30</v>
      </c>
      <c r="E19" s="8">
        <v>15</v>
      </c>
      <c r="F19" s="8">
        <v>15</v>
      </c>
      <c r="G19" s="8"/>
      <c r="H19" s="8"/>
      <c r="J19" s="1">
        <f t="shared" si="2"/>
        <v>15</v>
      </c>
      <c r="K19" s="1">
        <f t="shared" si="3"/>
        <v>15</v>
      </c>
      <c r="L19" s="1" t="str">
        <f t="shared" si="0"/>
        <v>-</v>
      </c>
      <c r="M19" s="1" t="str">
        <f t="shared" si="0"/>
        <v>-</v>
      </c>
      <c r="N19" s="1" t="str">
        <f t="shared" si="1"/>
        <v>-</v>
      </c>
      <c r="O19" s="1" t="str">
        <f t="shared" si="1"/>
        <v>-</v>
      </c>
    </row>
    <row r="20" spans="1:15" ht="25.5">
      <c r="A20" s="8" t="s">
        <v>22</v>
      </c>
      <c r="B20" s="30" t="s">
        <v>98</v>
      </c>
      <c r="C20" s="8" t="s">
        <v>73</v>
      </c>
      <c r="D20" s="8" t="s">
        <v>66</v>
      </c>
      <c r="E20" s="8">
        <v>15</v>
      </c>
      <c r="F20" s="8">
        <v>15</v>
      </c>
      <c r="G20" s="8" t="s">
        <v>66</v>
      </c>
      <c r="H20" s="8" t="s">
        <v>66</v>
      </c>
      <c r="J20" s="1">
        <f t="shared" si="2"/>
        <v>15</v>
      </c>
      <c r="K20" s="1">
        <f t="shared" si="3"/>
        <v>15</v>
      </c>
      <c r="L20" s="1" t="str">
        <f t="shared" ref="L20:M28" si="4">IF($C20="B",E20,"-")</f>
        <v>-</v>
      </c>
      <c r="M20" s="1" t="str">
        <f t="shared" si="4"/>
        <v>-</v>
      </c>
      <c r="N20" s="1" t="str">
        <f t="shared" ref="N20:O28" si="5">IF($C20="C",E20,"-")</f>
        <v>-</v>
      </c>
      <c r="O20" s="1" t="str">
        <f t="shared" si="5"/>
        <v>-</v>
      </c>
    </row>
    <row r="21" spans="1:15" ht="25.5">
      <c r="A21" s="8" t="s">
        <v>23</v>
      </c>
      <c r="B21" s="8" t="s">
        <v>78</v>
      </c>
      <c r="C21" s="8" t="s">
        <v>70</v>
      </c>
      <c r="D21" s="8">
        <v>0</v>
      </c>
      <c r="E21" s="8">
        <v>15</v>
      </c>
      <c r="F21" s="8">
        <v>15</v>
      </c>
      <c r="G21" s="8">
        <v>0</v>
      </c>
      <c r="H21" s="8"/>
      <c r="J21" s="1" t="str">
        <f t="shared" si="2"/>
        <v>-</v>
      </c>
      <c r="K21" s="1" t="str">
        <f t="shared" si="3"/>
        <v>-</v>
      </c>
      <c r="L21" s="1">
        <f t="shared" si="4"/>
        <v>15</v>
      </c>
      <c r="M21" s="1">
        <f t="shared" si="4"/>
        <v>15</v>
      </c>
      <c r="N21" s="1" t="str">
        <f t="shared" si="5"/>
        <v>-</v>
      </c>
      <c r="O21" s="1" t="str">
        <f t="shared" si="5"/>
        <v>-</v>
      </c>
    </row>
    <row r="22" spans="1:15" ht="25.5">
      <c r="A22" s="8" t="s">
        <v>24</v>
      </c>
      <c r="B22" s="8" t="s">
        <v>79</v>
      </c>
      <c r="C22" s="8" t="s">
        <v>70</v>
      </c>
      <c r="D22" s="8">
        <v>0</v>
      </c>
      <c r="E22" s="8">
        <v>30</v>
      </c>
      <c r="F22" s="8">
        <v>0</v>
      </c>
      <c r="G22" s="8">
        <v>0</v>
      </c>
      <c r="H22" s="8"/>
      <c r="J22" s="1" t="str">
        <f t="shared" si="2"/>
        <v>-</v>
      </c>
      <c r="K22" s="1" t="str">
        <f t="shared" si="3"/>
        <v>-</v>
      </c>
      <c r="L22" s="1">
        <f t="shared" si="4"/>
        <v>30</v>
      </c>
      <c r="M22" s="1">
        <f t="shared" si="4"/>
        <v>0</v>
      </c>
      <c r="N22" s="1" t="str">
        <f t="shared" si="5"/>
        <v>-</v>
      </c>
      <c r="O22" s="1" t="str">
        <f t="shared" si="5"/>
        <v>-</v>
      </c>
    </row>
    <row r="23" spans="1:15" ht="51">
      <c r="A23" s="8" t="s">
        <v>25</v>
      </c>
      <c r="B23" s="8" t="s">
        <v>80</v>
      </c>
      <c r="C23" s="8" t="s">
        <v>81</v>
      </c>
      <c r="D23" s="8">
        <v>0</v>
      </c>
      <c r="E23" s="8">
        <v>0</v>
      </c>
      <c r="F23" s="8">
        <v>30</v>
      </c>
      <c r="G23" s="8">
        <v>0</v>
      </c>
      <c r="H23" s="8" t="s">
        <v>82</v>
      </c>
      <c r="J23" s="1" t="str">
        <f t="shared" si="2"/>
        <v>-</v>
      </c>
      <c r="K23" s="1" t="str">
        <f t="shared" si="3"/>
        <v>-</v>
      </c>
      <c r="L23" s="1" t="str">
        <f t="shared" si="4"/>
        <v>-</v>
      </c>
      <c r="M23" s="1" t="str">
        <f t="shared" si="4"/>
        <v>-</v>
      </c>
      <c r="N23" s="1">
        <f t="shared" si="5"/>
        <v>0</v>
      </c>
      <c r="O23" s="1">
        <f t="shared" si="5"/>
        <v>30</v>
      </c>
    </row>
    <row r="24" spans="1:15" ht="25.5">
      <c r="A24" s="8" t="s">
        <v>26</v>
      </c>
      <c r="B24" s="8" t="s">
        <v>83</v>
      </c>
      <c r="C24" s="8" t="s">
        <v>70</v>
      </c>
      <c r="D24" s="8">
        <v>30</v>
      </c>
      <c r="E24" s="8">
        <v>15</v>
      </c>
      <c r="F24" s="8">
        <v>15</v>
      </c>
      <c r="G24" s="8">
        <v>30</v>
      </c>
      <c r="H24" s="8"/>
      <c r="J24" s="1" t="str">
        <f t="shared" si="2"/>
        <v>-</v>
      </c>
      <c r="K24" s="1" t="str">
        <f t="shared" si="3"/>
        <v>-</v>
      </c>
      <c r="L24" s="1">
        <f t="shared" si="4"/>
        <v>15</v>
      </c>
      <c r="M24" s="1">
        <f t="shared" si="4"/>
        <v>15</v>
      </c>
      <c r="N24" s="1" t="str">
        <f t="shared" si="5"/>
        <v>-</v>
      </c>
      <c r="O24" s="1" t="str">
        <f t="shared" si="5"/>
        <v>-</v>
      </c>
    </row>
    <row r="25" spans="1:15" ht="38.25">
      <c r="A25" s="8" t="s">
        <v>27</v>
      </c>
      <c r="B25" s="8" t="s">
        <v>84</v>
      </c>
      <c r="C25" s="8" t="s">
        <v>81</v>
      </c>
      <c r="D25" s="8">
        <v>0</v>
      </c>
      <c r="E25" s="8">
        <v>20</v>
      </c>
      <c r="F25" s="8">
        <v>10</v>
      </c>
      <c r="G25" s="8">
        <v>30</v>
      </c>
      <c r="H25" s="8"/>
      <c r="J25" s="1" t="str">
        <f t="shared" si="2"/>
        <v>-</v>
      </c>
      <c r="K25" s="1" t="str">
        <f t="shared" si="3"/>
        <v>-</v>
      </c>
      <c r="L25" s="1" t="str">
        <f t="shared" si="4"/>
        <v>-</v>
      </c>
      <c r="M25" s="1" t="str">
        <f t="shared" si="4"/>
        <v>-</v>
      </c>
      <c r="N25" s="1">
        <f t="shared" si="5"/>
        <v>20</v>
      </c>
      <c r="O25" s="1">
        <f t="shared" si="5"/>
        <v>10</v>
      </c>
    </row>
    <row r="26" spans="1:15" ht="25.5">
      <c r="A26" s="8" t="s">
        <v>28</v>
      </c>
      <c r="B26" s="30" t="s">
        <v>99</v>
      </c>
      <c r="C26" s="8" t="s">
        <v>70</v>
      </c>
      <c r="D26" s="8">
        <v>0</v>
      </c>
      <c r="E26" s="8">
        <v>30</v>
      </c>
      <c r="F26" s="8">
        <v>0</v>
      </c>
      <c r="G26" s="8">
        <v>0</v>
      </c>
      <c r="H26" s="8"/>
      <c r="J26" s="1" t="str">
        <f t="shared" si="2"/>
        <v>-</v>
      </c>
      <c r="K26" s="1" t="str">
        <f t="shared" si="3"/>
        <v>-</v>
      </c>
      <c r="L26" s="1">
        <f t="shared" si="4"/>
        <v>30</v>
      </c>
      <c r="M26" s="1">
        <f t="shared" si="4"/>
        <v>0</v>
      </c>
      <c r="N26" s="1" t="str">
        <f t="shared" si="5"/>
        <v>-</v>
      </c>
      <c r="O26" s="1" t="str">
        <f t="shared" si="5"/>
        <v>-</v>
      </c>
    </row>
    <row r="27" spans="1:15" ht="38.25">
      <c r="A27" s="8" t="s">
        <v>29</v>
      </c>
      <c r="B27" s="8" t="s">
        <v>85</v>
      </c>
      <c r="C27" s="8" t="s">
        <v>70</v>
      </c>
      <c r="D27" s="8">
        <v>0</v>
      </c>
      <c r="E27" s="8">
        <v>30</v>
      </c>
      <c r="F27" s="8">
        <v>0</v>
      </c>
      <c r="G27" s="8">
        <v>0</v>
      </c>
      <c r="H27" s="8"/>
      <c r="J27" s="1" t="str">
        <f t="shared" si="2"/>
        <v>-</v>
      </c>
      <c r="K27" s="1" t="str">
        <f t="shared" si="3"/>
        <v>-</v>
      </c>
      <c r="L27" s="1">
        <f t="shared" si="4"/>
        <v>30</v>
      </c>
      <c r="M27" s="1">
        <f t="shared" si="4"/>
        <v>0</v>
      </c>
      <c r="N27" s="1" t="str">
        <f t="shared" si="5"/>
        <v>-</v>
      </c>
      <c r="O27" s="1" t="str">
        <f t="shared" si="5"/>
        <v>-</v>
      </c>
    </row>
    <row r="28" spans="1:15" ht="25.5">
      <c r="A28" s="8" t="s">
        <v>30</v>
      </c>
      <c r="B28" s="8" t="s">
        <v>86</v>
      </c>
      <c r="C28" s="8" t="s">
        <v>81</v>
      </c>
      <c r="D28" s="8">
        <v>0</v>
      </c>
      <c r="E28" s="8">
        <v>30</v>
      </c>
      <c r="F28" s="8">
        <v>0</v>
      </c>
      <c r="G28" s="8">
        <v>0</v>
      </c>
      <c r="H28" s="8"/>
      <c r="J28" s="1" t="str">
        <f t="shared" si="2"/>
        <v>-</v>
      </c>
      <c r="K28" s="1" t="str">
        <f t="shared" si="3"/>
        <v>-</v>
      </c>
      <c r="L28" s="1" t="str">
        <f t="shared" si="4"/>
        <v>-</v>
      </c>
      <c r="M28" s="1" t="str">
        <f t="shared" si="4"/>
        <v>-</v>
      </c>
      <c r="N28" s="1">
        <f t="shared" si="5"/>
        <v>30</v>
      </c>
      <c r="O28" s="1">
        <f t="shared" si="5"/>
        <v>0</v>
      </c>
    </row>
    <row r="29" spans="1:15">
      <c r="C29" s="9" t="s">
        <v>41</v>
      </c>
      <c r="D29" s="9">
        <f>SUM(D4:D28)</f>
        <v>150</v>
      </c>
      <c r="E29" s="9">
        <f>SUM(E4:E28)</f>
        <v>395</v>
      </c>
      <c r="F29" s="9">
        <f>SUM(F4:F28)</f>
        <v>235</v>
      </c>
      <c r="G29" s="9">
        <f>SUM(G4:G28)</f>
        <v>90</v>
      </c>
      <c r="J29" s="1">
        <f t="shared" ref="J29:O29" si="6">SUM(J4:J28)</f>
        <v>150</v>
      </c>
      <c r="K29" s="1">
        <f t="shared" si="6"/>
        <v>60</v>
      </c>
      <c r="L29" s="1">
        <f t="shared" si="6"/>
        <v>195</v>
      </c>
      <c r="M29" s="1">
        <f t="shared" si="6"/>
        <v>135</v>
      </c>
      <c r="N29" s="1">
        <f t="shared" si="6"/>
        <v>50</v>
      </c>
      <c r="O29" s="1">
        <f t="shared" si="6"/>
        <v>40</v>
      </c>
    </row>
    <row r="31" spans="1:15">
      <c r="A31" s="10" t="s">
        <v>31</v>
      </c>
      <c r="B31" s="11"/>
      <c r="C31" s="11" t="s">
        <v>35</v>
      </c>
      <c r="D31" s="12" t="s">
        <v>36</v>
      </c>
      <c r="F31" s="24" t="s">
        <v>43</v>
      </c>
      <c r="G31" s="12">
        <f>G29</f>
        <v>90</v>
      </c>
      <c r="H31" s="2" t="s">
        <v>47</v>
      </c>
    </row>
    <row r="32" spans="1:15">
      <c r="A32" s="13"/>
      <c r="B32" s="14"/>
      <c r="C32" s="14"/>
      <c r="D32" s="15"/>
      <c r="F32" s="16"/>
      <c r="G32" s="15"/>
      <c r="H32" s="1" t="s">
        <v>49</v>
      </c>
    </row>
    <row r="33" spans="1:8">
      <c r="A33" s="16"/>
      <c r="B33" s="14" t="s">
        <v>32</v>
      </c>
      <c r="C33" s="14">
        <f>J29+K29</f>
        <v>210</v>
      </c>
      <c r="D33" s="26">
        <f>C33/($E$29+$F$29)*100</f>
        <v>33.333333333333329</v>
      </c>
      <c r="F33" s="16"/>
      <c r="G33" s="25" t="s">
        <v>52</v>
      </c>
      <c r="H33" s="1" t="s">
        <v>50</v>
      </c>
    </row>
    <row r="34" spans="1:8">
      <c r="A34" s="16"/>
      <c r="B34" s="14" t="s">
        <v>33</v>
      </c>
      <c r="C34" s="14">
        <f>L29+M29</f>
        <v>330</v>
      </c>
      <c r="D34" s="26">
        <f>C34/($E$29+$F$29)*100</f>
        <v>52.380952380952387</v>
      </c>
      <c r="F34" s="16" t="s">
        <v>44</v>
      </c>
      <c r="G34" s="26">
        <f>SUMIF($C$4:$C$28,"A",$G$4:$G$28)/$G$31*100</f>
        <v>33.333333333333329</v>
      </c>
      <c r="H34" s="1" t="s">
        <v>51</v>
      </c>
    </row>
    <row r="35" spans="1:8">
      <c r="A35" s="16"/>
      <c r="B35" s="14" t="s">
        <v>34</v>
      </c>
      <c r="C35" s="14">
        <f>N29+O29</f>
        <v>90</v>
      </c>
      <c r="D35" s="26">
        <f>C35/($E$29+$F$29)*100</f>
        <v>14.285714285714285</v>
      </c>
      <c r="F35" s="16" t="s">
        <v>45</v>
      </c>
      <c r="G35" s="26">
        <f>SUMIF($C$4:$C$28,"B",$G$4:$G$28)/$G$31*100</f>
        <v>33.333333333333329</v>
      </c>
      <c r="H35" s="6" t="s">
        <v>48</v>
      </c>
    </row>
    <row r="36" spans="1:8">
      <c r="A36" s="16"/>
      <c r="D36" s="15"/>
      <c r="F36" s="20" t="s">
        <v>46</v>
      </c>
      <c r="G36" s="27">
        <f>SUMIF($C$4:$C$28,"C",$G$4:$G$28)/$G$31*100</f>
        <v>33.333333333333329</v>
      </c>
    </row>
    <row r="37" spans="1:8">
      <c r="A37" s="16"/>
      <c r="B37" s="72"/>
      <c r="C37" s="71"/>
      <c r="D37" s="15"/>
    </row>
    <row r="38" spans="1:8">
      <c r="A38" s="16"/>
      <c r="B38" s="14"/>
      <c r="C38" s="14"/>
      <c r="D38" s="15"/>
      <c r="F38" s="24" t="s">
        <v>53</v>
      </c>
      <c r="G38" s="12">
        <f>D29</f>
        <v>150</v>
      </c>
    </row>
    <row r="39" spans="1:8">
      <c r="A39" s="16"/>
      <c r="B39" s="17" t="s">
        <v>37</v>
      </c>
      <c r="C39" s="14" t="s">
        <v>54</v>
      </c>
      <c r="D39" s="15" t="s">
        <v>55</v>
      </c>
      <c r="F39" s="16"/>
      <c r="G39" s="25" t="s">
        <v>52</v>
      </c>
    </row>
    <row r="40" spans="1:8">
      <c r="A40" s="16"/>
      <c r="B40" s="14" t="s">
        <v>38</v>
      </c>
      <c r="C40" s="18">
        <v>0.33333333333333331</v>
      </c>
      <c r="D40" s="19">
        <v>0.54166666666666663</v>
      </c>
      <c r="E40" s="4"/>
      <c r="F40" s="16" t="s">
        <v>44</v>
      </c>
      <c r="G40" s="26">
        <f>SUMIF($C$4:$C$28,"A",$D$4:$D$28)/$G$38*100</f>
        <v>40</v>
      </c>
    </row>
    <row r="41" spans="1:8">
      <c r="A41" s="16"/>
      <c r="B41" s="14" t="s">
        <v>39</v>
      </c>
      <c r="C41" s="18">
        <v>0.58333333333333337</v>
      </c>
      <c r="D41" s="19">
        <v>0.75</v>
      </c>
      <c r="E41" s="4"/>
      <c r="F41" s="16" t="s">
        <v>45</v>
      </c>
      <c r="G41" s="26">
        <f>SUMIF($C$4:$C$28,"B",$D$4:$D$28)/$G$38*100</f>
        <v>60</v>
      </c>
    </row>
    <row r="42" spans="1:8">
      <c r="A42" s="20"/>
      <c r="B42" s="21" t="s">
        <v>40</v>
      </c>
      <c r="C42" s="22">
        <f>HOUR((D41-C41)+(D40-C40))*60+MINUTE((D41-C41)+(D40-C40))</f>
        <v>540</v>
      </c>
      <c r="D42" s="23"/>
      <c r="F42" s="20" t="s">
        <v>46</v>
      </c>
      <c r="G42" s="27">
        <f>SUMIF($C$4:$C$28,"C",$D$4:$D$28)/$G$38*100</f>
        <v>0</v>
      </c>
    </row>
    <row r="43" spans="1:8">
      <c r="D43" s="5"/>
    </row>
  </sheetData>
  <customSheetViews>
    <customSheetView guid="{1299D4BE-1884-4C37-B57E-A9921DFB19E3}" fitToPage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1"/>
      <headerFooter alignWithMargins="0"/>
    </customSheetView>
    <customSheetView guid="{189DD6A2-19FA-4A58-8723-0DDB26883EB5}" fitToPage="1">
      <pane ySplit="3" topLeftCell="A19" activePane="bottomLeft" state="frozen"/>
      <selection pane="bottomLeft" activeCell="H28" sqref="H28"/>
      <pageMargins left="0.35" right="0.34" top="0.63" bottom="0.73" header="0.5" footer="0.5"/>
      <pageSetup paperSize="9" scale="71" orientation="portrait" verticalDpi="300" r:id="rId2"/>
      <headerFooter alignWithMargins="0"/>
    </customSheetView>
    <customSheetView guid="{65C3EFE0-6AF1-11D5-9630-00C04FF44010}" fitToPage="1" showRuler="0">
      <pane ySplit="3" topLeftCell="A4" activePane="bottomLeft" state="frozen"/>
      <selection pane="bottomLeft" activeCell="H28" sqref="H28"/>
      <pageMargins left="0.35" right="0.34" top="0.63" bottom="0.73" header="0.5" footer="0.5"/>
      <pageSetup paperSize="9" scale="71" orientation="portrait" verticalDpi="300" r:id="rId3"/>
      <headerFooter alignWithMargins="0"/>
    </customSheetView>
    <customSheetView guid="{B936C150-9623-4589-81C5-D93BDCDFC9FA}" showPageBreaks="1" fitToPage="1" printArea="1">
      <pane ySplit="3" topLeftCell="A4" activePane="bottomLeft" state="frozen"/>
      <selection pane="bottomLeft" activeCell="B4" sqref="B4"/>
      <pageMargins left="0.35" right="0.34" top="0.63" bottom="0.73" header="0.5" footer="0.5"/>
      <pageSetup paperSize="9" scale="70" orientation="portrait" verticalDpi="300" r:id="rId4"/>
      <headerFooter alignWithMargins="0"/>
    </customSheetView>
  </customSheetViews>
  <phoneticPr fontId="0" type="noConversion"/>
  <pageMargins left="0.35" right="0.34" top="0.63" bottom="0.73" header="0.5" footer="0.5"/>
  <pageSetup paperSize="9" scale="70" orientation="portrait" verticalDpi="300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Auswertung</vt:lpstr>
      <vt:lpstr>Tag 1</vt:lpstr>
      <vt:lpstr>Tag 2</vt:lpstr>
      <vt:lpstr>Tag 3</vt:lpstr>
      <vt:lpstr>Tag 4</vt:lpstr>
      <vt:lpstr>Tag 5</vt:lpstr>
      <vt:lpstr>Beispieltag</vt:lpstr>
      <vt:lpstr>Auswertung!Druckbereich</vt:lpstr>
      <vt:lpstr>Beispieltag!Druckbereich</vt:lpstr>
      <vt:lpstr>'Tag 1'!Druckbereich</vt:lpstr>
      <vt:lpstr>'Tag 2'!Druckbereich</vt:lpstr>
      <vt:lpstr>'Tag 3'!Druckbereich</vt:lpstr>
      <vt:lpstr>'Tag 4'!Druckbereich</vt:lpstr>
      <vt:lpstr>'Tag 5'!Druckbereich</vt:lpstr>
    </vt:vector>
  </TitlesOfParts>
  <Company>CS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Gysel</dc:creator>
  <cp:lastModifiedBy>Geraldine</cp:lastModifiedBy>
  <cp:lastPrinted>2014-05-19T13:26:31Z</cp:lastPrinted>
  <dcterms:created xsi:type="dcterms:W3CDTF">1998-12-05T06:37:07Z</dcterms:created>
  <dcterms:modified xsi:type="dcterms:W3CDTF">2014-05-26T08:47:33Z</dcterms:modified>
</cp:coreProperties>
</file>